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30003b92b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eatment Schedule" sheetId="1" r:id="Rb570b5d61c184313"/>
    <x:sheet xmlns:r="http://schemas.openxmlformats.org/officeDocument/2006/relationships" name="Curtain Calculator" sheetId="2" r:id="R0d7f795085f8407e"/>
    <x:sheet xmlns:r="http://schemas.openxmlformats.org/officeDocument/2006/relationships" name="Receipt" sheetId="3" r:id="R13379ff8ec4440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mm/dd/yy"/>
    <x:numFmt numFmtId="202" formatCode="0.00"/>
    <x:numFmt numFmtId="203" formatCode="0"/>
    <x:numFmt numFmtId="204" formatCode="0.0000"/>
    <x:numFmt numFmtId="205" formatCode="General"/>
  </x:numFmts>
  <x:fonts count="6">
    <x:font>
      <x:sz val="11"/>
      <x:name val="Carlito"/>
    </x:font>
    <x:font>
      <x:sz val="10"/>
      <x:color rgb="FF263831"/>
      <x:name val="Arial"/>
    </x:font>
    <x:font>
      <x:b/>
      <x:sz val="15"/>
      <x:color rgb="FF294D42"/>
      <x:name val="Arial"/>
    </x:font>
    <x:font>
      <x:sz val="10"/>
      <x:color rgb="FF68776D"/>
      <x:name val="Arial"/>
    </x:font>
    <x:font>
      <x:b/>
      <x:sz val="11"/>
      <x:color rgb="FF294D4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D42"/>
      </x:patternFill>
    </x:fill>
    <x:fill>
      <x:patternFill patternType="solid">
        <x:fgColor rgb="FFFFF7DE"/>
      </x:patternFill>
    </x:fill>
    <x:fill>
      <x:patternFill patternType="solid">
        <x:fgColor rgb="FFEDF2E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 wrapText="1"/>
    </x:xf>
    <x:xf numFmtId="205" fontId="1" fillId="3" borderId="0" xfId="0" applyNumberFormat="1" applyFont="1" applyFill="1" applyBorder="1" applyAlignment="1">
      <x:alignment vertical="center" wrapText="1"/>
    </x:xf>
    <x:xf numFmtId="205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93763c05c40d6" /><Relationship Type="http://schemas.openxmlformats.org/officeDocument/2006/relationships/theme" Target="/xl/theme/theme1.xml" Id="Rf60b8e7188ee4ebf" /><Relationship Type="http://schemas.openxmlformats.org/officeDocument/2006/relationships/sharedStrings" Target="/xl/sharedStrings.xml" Id="Rb3ad9857b4ed489f" /><Relationship Type="http://schemas.openxmlformats.org/officeDocument/2006/relationships/worksheet" Target="/xl/worksheets/sheet1.xml" Id="Rb570b5d61c184313" /><Relationship Type="http://schemas.openxmlformats.org/officeDocument/2006/relationships/worksheet" Target="/xl/worksheets/sheet2.xml" Id="R0d7f795085f8407e" /><Relationship Type="http://schemas.openxmlformats.org/officeDocument/2006/relationships/worksheet" Target="/xl/worksheets/sheet3.xml" Id="R13379ff8ec444045" /></Relationships>
</file>

<file path=xl/tables/table1.xml><?xml version="1.0" encoding="utf-8"?>
<x:table xmlns:x="http://schemas.openxmlformats.org/spreadsheetml/2006/main" id="1" name="TreatmentRegister" displayName="TreatmentRegister" ref="A7:K57" headerRowCount="1" totalsRowCount="0" totalsRowShown="0">
  <x:autoFilter ref="A7:K57"/>
  <x:tableColumns count="11">
    <x:tableColumn id="1" name="Treatment ID"/>
    <x:tableColumn id="2" name="Location"/>
    <x:tableColumn id="3" name="Opening measurement reference"/>
    <x:tableColumn id="4" name="Track / motor / control reference"/>
    <x:tableColumn id="5" name="Specification revision"/>
    <x:tableColumn id="6" name="Fabric / usable width source reference"/>
    <x:tableColumn id="7" name="Pattern / direction reference"/>
    <x:tableColumn id="8" name="Mounting / stack reference"/>
    <x:tableColumn id="9" name="Shade / lot reference"/>
    <x:tableColumn id="10" name="Quote scope reference"/>
    <x:tableColumn id="11" name="Record state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TreatmentReviews" displayName="TreatmentReviews" ref="A67:I117" headerRowCount="1" totalsRowCount="0" totalsRowShown="0">
  <x:autoFilter ref="A67:I117"/>
  <x:tableColumns count="9">
    <x:tableColumn id="1" name="Review ID"/>
    <x:tableColumn id="2" name="Treatment ID"/>
    <x:tableColumn id="3" name="Specification revision"/>
    <x:tableColumn id="4" name="Review scope"/>
    <x:tableColumn id="5" name="Review decision"/>
    <x:tableColumn id="6" name="Reviewed by"/>
    <x:tableColumn id="7" name="Review date"/>
    <x:tableColumn id="8" name="Review record reference"/>
    <x:tableColumn id="9" name="Review state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CurtainInputs" displayName="CurtainInputs" ref="A7:P57" headerRowCount="1" totalsRowCount="0" totalsRowShown="0">
  <x:autoFilter ref="A7:P57"/>
  <x:tableColumns count="16">
    <x:tableColumn id="1" name="Calculation ID"/>
    <x:tableColumn id="2" name="Treatment ID"/>
    <x:tableColumn id="3" name="Specification revision"/>
    <x:tableColumn id="4" name="Dimension unit"/>
    <x:tableColumn id="5" name="Selected finished coverage / track span"/>
    <x:tableColumn id="6" name="Chosen fullness"/>
    <x:tableColumn id="7" name="Equal panel count"/>
    <x:tableColumn id="8" name="Usable contribution per breadth"/>
    <x:tableColumn id="9" name="Finished drop"/>
    <x:tableColumn id="10" name="Top cut allowance"/>
    <x:tableColumn id="11" name="Bottom cut allowance"/>
    <x:tableColumn id="12" name="Pattern mode"/>
    <x:tableColumn id="13" name="Vertical repeat length"/>
    <x:tableColumn id="14" name="Total setup / reserve length"/>
    <x:tableColumn id="15" name="Actual pattern / cut plan reference"/>
    <x:tableColumn id="16" name="Input state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CurtainResults" displayName="CurtainResults" ref="A67:J117" headerRowCount="1" totalsRowCount="0" totalsRowShown="0">
  <x:autoFilter ref="A67:J117"/>
  <x:tableColumns count="10">
    <x:tableColumn id="1" name="Calculation ID"/>
    <x:tableColumn id="2" name="Total flat fabric width"/>
    <x:tableColumn id="3" name="Whole breadths per panel"/>
    <x:tableColumn id="4" name="Whole breadths total"/>
    <x:tableColumn id="5" name="Base cut drop"/>
    <x:tableColumn id="6" name="Repeat-rounded cut drop"/>
    <x:tableColumn id="7" name="Length before reserve"/>
    <x:tableColumn id="8" name="Total fabric length (m)"/>
    <x:tableColumn id="9" name="Other length units"/>
    <x:tableColumn id="10" name="Calculation state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TreatmentOrders" displayName="TreatmentOrders" ref="A7:N57" headerRowCount="1" totalsRowCount="0" totalsRowShown="0">
  <x:autoFilter ref="A7:N57"/>
  <x:tableColumns count="14">
    <x:tableColumn id="1" name="Order line ID"/>
    <x:tableColumn id="2" name="Treatment ID"/>
    <x:tableColumn id="3" name="Specification revision"/>
    <x:tableColumn id="4" name="Item / scope reference"/>
    <x:tableColumn id="5" name="Purchase order reference"/>
    <x:tableColumn id="6" name="Ordered quantity"/>
    <x:tableColumn id="7" name="Count unit"/>
    <x:tableColumn id="8" name="Quantity decimal places"/>
    <x:tableColumn id="9" name="Final delivery declared"/>
    <x:tableColumn id="10" name="Received quantity"/>
    <x:tableColumn id="11" name="Accepted quantity"/>
    <x:tableColumn id="12" name="Outstanding quantity"/>
    <x:tableColumn id="13" name="Reconciliation state"/>
    <x:tableColumn id="14" name="Order input state"/>
  </x:tableColumns>
  <x:tableStyleInfo name="TableStyleMedium2" showFirstColumn="0" showLastColumn="0" showRowStripes="0" showColumnStripes="0"/>
</x:table>
</file>

<file path=xl/tables/table6.xml><?xml version="1.0" encoding="utf-8"?>
<x:table xmlns:x="http://schemas.openxmlformats.org/spreadsheetml/2006/main" id="6" name="TreatmentReceipts" displayName="TreatmentReceipts" ref="A67:L117" headerRowCount="1" totalsRowCount="0" totalsRowShown="0">
  <x:autoFilter ref="A67:L117"/>
  <x:tableColumns count="12">
    <x:tableColumn id="1" name="Receipt event ID"/>
    <x:tableColumn id="2" name="Order line ID"/>
    <x:tableColumn id="3" name="Specification revision"/>
    <x:tableColumn id="4" name="Receipt date"/>
    <x:tableColumn id="5" name="Received quantity"/>
    <x:tableColumn id="6" name="Accepted quantity"/>
    <x:tableColumn id="7" name="Count unit"/>
    <x:tableColumn id="8" name="Damage / exclusion reference or None"/>
    <x:tableColumn id="9" name="Inspection reference"/>
    <x:tableColumn id="10" name="Reviewed by"/>
    <x:tableColumn id="11" name="Review date"/>
    <x:tableColumn id="12" name="Receipt stat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c64321b6fc640a8" /><Relationship Type="http://schemas.openxmlformats.org/officeDocument/2006/relationships/table" Target="/xl/tables/table2.xml" Id="Rd5f917b973204ff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185101e259464927" /><Relationship Type="http://schemas.openxmlformats.org/officeDocument/2006/relationships/table" Target="/xl/tables/table4.xml" Id="R6f81a192760e419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5.xml" Id="R9e89fbf215d5433a" /><Relationship Type="http://schemas.openxmlformats.org/officeDocument/2006/relationships/table" Target="/xl/tables/table6.xml" Id="Rfdb34ea5a12c43f1" /></Relationships>
</file>

<file path=xl/worksheets/sheet1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110000610351562" hidden="0" customWidth="1"/>
    <x:col min="2" max="2" width="21.670000076293945" hidden="0" customWidth="1"/>
    <x:col min="3" max="3" width="26.670000076293945" hidden="0" customWidth="1"/>
    <x:col min="4" max="4" width="28.329999923706055" hidden="0" customWidth="1"/>
    <x:col min="5" max="5" width="18.889999389648438" hidden="0" customWidth="1"/>
    <x:col min="6" max="6" width="29.440000534057617" hidden="0" customWidth="1"/>
    <x:col min="7" max="7" width="26.670000076293945" hidden="0" customWidth="1"/>
    <x:col min="8" max="8" width="26.670000076293945" hidden="0" customWidth="1"/>
    <x:col min="9" max="9" width="30.559999465942383" hidden="0" customWidth="1"/>
    <x:col min="10" max="10" width="25" hidden="0" customWidth="1"/>
    <x:col min="11" max="11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Treatment Schedule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One Treatment ID identifies one opening treatment and current specification. Record opening measurements separately from the selected finished coverage or track span.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Register row 7; manual reviews row 67. Track, motor, control, mounting, stack, fabric, pattern and lot references do not establish cord, fire, motor-load or engineering approval.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Opening treatment register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8" customHeight="1">
      <x:c r="A7" s="17" t="str">
        <x:v>Treatment ID</x:v>
      </x:c>
      <x:c r="B7" s="18" t="str">
        <x:v>Location</x:v>
      </x:c>
      <x:c r="C7" s="18" t="str">
        <x:v>Opening measurement reference</x:v>
      </x:c>
      <x:c r="D7" s="18" t="str">
        <x:v>Track / motor / control reference</x:v>
      </x:c>
      <x:c r="E7" s="18" t="str">
        <x:v>Specification revision</x:v>
      </x:c>
      <x:c r="F7" s="18" t="str">
        <x:v>Fabric / usable width source reference</x:v>
      </x:c>
      <x:c r="G7" s="18" t="str">
        <x:v>Pattern / direction reference</x:v>
      </x:c>
      <x:c r="H7" s="18" t="str">
        <x:v>Mounting / stack reference</x:v>
      </x:c>
      <x:c r="I7" s="18" t="str">
        <x:v>Shade / lot reference</x:v>
      </x:c>
      <x:c r="J7" s="18" t="str">
        <x:v>Quote scope reference</x:v>
      </x:c>
      <x:c r="K7" s="19" t="str">
        <x:v>Record state</x:v>
      </x:c>
    </x:row>
    <x:row r="8" ht="35" customHeight="1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4" t="str">
        <x:f>IF(LEN(A8&amp;"")=0,IF(COUNTA(A8,B8,C8,D8,E8,F8,G8,H8,I8,J8)=0,"","Enter Treatment ID"),IF(COUNTIFS('Treatment Schedule'!$A$8:$A$57,A8)&lt;&gt;1,"Duplicate Treatment ID",IF(OR(LEN(B8&amp;"")=0,LEN(C8&amp;"")=0,LEN(D8&amp;"")=0,LEN(E8&amp;"")=0,LEN(F8&amp;"")=0,LEN(G8&amp;"")=0,LEN(H8&amp;"")=0,LEN(I8&amp;"")=0,LEN(J8&amp;"")=0),"Complete opening and treatment references","Recorded")))</x:f>
      </x:c>
    </x:row>
    <x:row r="9" ht="35" customHeight="1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4" t="str">
        <x:f>IF(LEN(A9&amp;"")=0,IF(COUNTA(A9,B9,C9,D9,E9,F9,G9,H9,I9,J9)=0,"","Enter Treatment ID"),IF(COUNTIFS('Treatment Schedule'!$A$8:$A$57,A9)&lt;&gt;1,"Duplicate Treatment ID",IF(OR(LEN(B9&amp;"")=0,LEN(C9&amp;"")=0,LEN(D9&amp;"")=0,LEN(E9&amp;"")=0,LEN(F9&amp;"")=0,LEN(G9&amp;"")=0,LEN(H9&amp;"")=0,LEN(I9&amp;"")=0,LEN(J9&amp;"")=0),"Complete opening and treatment references","Recorded")))</x:f>
      </x:c>
    </x:row>
    <x:row r="10" ht="35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4" t="str">
        <x:f>IF(LEN(A10&amp;"")=0,IF(COUNTA(A10,B10,C10,D10,E10,F10,G10,H10,I10,J10)=0,"","Enter Treatment ID"),IF(COUNTIFS('Treatment Schedule'!$A$8:$A$57,A10)&lt;&gt;1,"Duplicate Treatment ID",IF(OR(LEN(B10&amp;"")=0,LEN(C10&amp;"")=0,LEN(D10&amp;"")=0,LEN(E10&amp;"")=0,LEN(F10&amp;"")=0,LEN(G10&amp;"")=0,LEN(H10&amp;"")=0,LEN(I10&amp;"")=0,LEN(J10&amp;"")=0),"Complete opening and treatment references","Recorded")))</x:f>
      </x:c>
    </x:row>
    <x:row r="11" ht="35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4" t="str">
        <x:f>IF(LEN(A11&amp;"")=0,IF(COUNTA(A11,B11,C11,D11,E11,F11,G11,H11,I11,J11)=0,"","Enter Treatment ID"),IF(COUNTIFS('Treatment Schedule'!$A$8:$A$57,A11)&lt;&gt;1,"Duplicate Treatment ID",IF(OR(LEN(B11&amp;"")=0,LEN(C11&amp;"")=0,LEN(D11&amp;"")=0,LEN(E11&amp;"")=0,LEN(F11&amp;"")=0,LEN(G11&amp;"")=0,LEN(H11&amp;"")=0,LEN(I11&amp;"")=0,LEN(J11&amp;"")=0),"Complete opening and treatment references","Recorded")))</x:f>
      </x:c>
    </x:row>
    <x:row r="12" ht="35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4" t="str">
        <x:f>IF(LEN(A12&amp;"")=0,IF(COUNTA(A12,B12,C12,D12,E12,F12,G12,H12,I12,J12)=0,"","Enter Treatment ID"),IF(COUNTIFS('Treatment Schedule'!$A$8:$A$57,A12)&lt;&gt;1,"Duplicate Treatment ID",IF(OR(LEN(B12&amp;"")=0,LEN(C12&amp;"")=0,LEN(D12&amp;"")=0,LEN(E12&amp;"")=0,LEN(F12&amp;"")=0,LEN(G12&amp;"")=0,LEN(H12&amp;"")=0,LEN(I12&amp;"")=0,LEN(J12&amp;"")=0),"Complete opening and treatment references","Recorded")))</x:f>
      </x:c>
    </x:row>
    <x:row r="13" ht="35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4" t="str">
        <x:f>IF(LEN(A13&amp;"")=0,IF(COUNTA(A13,B13,C13,D13,E13,F13,G13,H13,I13,J13)=0,"","Enter Treatment ID"),IF(COUNTIFS('Treatment Schedule'!$A$8:$A$57,A13)&lt;&gt;1,"Duplicate Treatment ID",IF(OR(LEN(B13&amp;"")=0,LEN(C13&amp;"")=0,LEN(D13&amp;"")=0,LEN(E13&amp;"")=0,LEN(F13&amp;"")=0,LEN(G13&amp;"")=0,LEN(H13&amp;"")=0,LEN(I13&amp;"")=0,LEN(J13&amp;"")=0),"Complete opening and treatment references","Recorded")))</x:f>
      </x:c>
    </x:row>
    <x:row r="14" ht="35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4" t="str">
        <x:f>IF(LEN(A14&amp;"")=0,IF(COUNTA(A14,B14,C14,D14,E14,F14,G14,H14,I14,J14)=0,"","Enter Treatment ID"),IF(COUNTIFS('Treatment Schedule'!$A$8:$A$57,A14)&lt;&gt;1,"Duplicate Treatment ID",IF(OR(LEN(B14&amp;"")=0,LEN(C14&amp;"")=0,LEN(D14&amp;"")=0,LEN(E14&amp;"")=0,LEN(F14&amp;"")=0,LEN(G14&amp;"")=0,LEN(H14&amp;"")=0,LEN(I14&amp;"")=0,LEN(J14&amp;"")=0),"Complete opening and treatment references","Recorded")))</x:f>
      </x:c>
    </x:row>
    <x:row r="15" ht="35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4" t="str">
        <x:f>IF(LEN(A15&amp;"")=0,IF(COUNTA(A15,B15,C15,D15,E15,F15,G15,H15,I15,J15)=0,"","Enter Treatment ID"),IF(COUNTIFS('Treatment Schedule'!$A$8:$A$57,A15)&lt;&gt;1,"Duplicate Treatment ID",IF(OR(LEN(B15&amp;"")=0,LEN(C15&amp;"")=0,LEN(D15&amp;"")=0,LEN(E15&amp;"")=0,LEN(F15&amp;"")=0,LEN(G15&amp;"")=0,LEN(H15&amp;"")=0,LEN(I15&amp;"")=0,LEN(J15&amp;"")=0),"Complete opening and treatment references","Recorded")))</x:f>
      </x:c>
    </x:row>
    <x:row r="16" ht="35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4" t="str">
        <x:f>IF(LEN(A16&amp;"")=0,IF(COUNTA(A16,B16,C16,D16,E16,F16,G16,H16,I16,J16)=0,"","Enter Treatment ID"),IF(COUNTIFS('Treatment Schedule'!$A$8:$A$57,A16)&lt;&gt;1,"Duplicate Treatment ID",IF(OR(LEN(B16&amp;"")=0,LEN(C16&amp;"")=0,LEN(D16&amp;"")=0,LEN(E16&amp;"")=0,LEN(F16&amp;"")=0,LEN(G16&amp;"")=0,LEN(H16&amp;"")=0,LEN(I16&amp;"")=0,LEN(J16&amp;"")=0),"Complete opening and treatment references","Recorded")))</x:f>
      </x:c>
    </x:row>
    <x:row r="17" ht="35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4" t="str">
        <x:f>IF(LEN(A17&amp;"")=0,IF(COUNTA(A17,B17,C17,D17,E17,F17,G17,H17,I17,J17)=0,"","Enter Treatment ID"),IF(COUNTIFS('Treatment Schedule'!$A$8:$A$57,A17)&lt;&gt;1,"Duplicate Treatment ID",IF(OR(LEN(B17&amp;"")=0,LEN(C17&amp;"")=0,LEN(D17&amp;"")=0,LEN(E17&amp;"")=0,LEN(F17&amp;"")=0,LEN(G17&amp;"")=0,LEN(H17&amp;"")=0,LEN(I17&amp;"")=0,LEN(J17&amp;"")=0),"Complete opening and treatment references","Recorded")))</x:f>
      </x:c>
    </x:row>
    <x:row r="18" ht="35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4" t="str">
        <x:f>IF(LEN(A18&amp;"")=0,IF(COUNTA(A18,B18,C18,D18,E18,F18,G18,H18,I18,J18)=0,"","Enter Treatment ID"),IF(COUNTIFS('Treatment Schedule'!$A$8:$A$57,A18)&lt;&gt;1,"Duplicate Treatment ID",IF(OR(LEN(B18&amp;"")=0,LEN(C18&amp;"")=0,LEN(D18&amp;"")=0,LEN(E18&amp;"")=0,LEN(F18&amp;"")=0,LEN(G18&amp;"")=0,LEN(H18&amp;"")=0,LEN(I18&amp;"")=0,LEN(J18&amp;"")=0),"Complete opening and treatment references","Recorded")))</x:f>
      </x:c>
    </x:row>
    <x:row r="19" ht="35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4" t="str">
        <x:f>IF(LEN(A19&amp;"")=0,IF(COUNTA(A19,B19,C19,D19,E19,F19,G19,H19,I19,J19)=0,"","Enter Treatment ID"),IF(COUNTIFS('Treatment Schedule'!$A$8:$A$57,A19)&lt;&gt;1,"Duplicate Treatment ID",IF(OR(LEN(B19&amp;"")=0,LEN(C19&amp;"")=0,LEN(D19&amp;"")=0,LEN(E19&amp;"")=0,LEN(F19&amp;"")=0,LEN(G19&amp;"")=0,LEN(H19&amp;"")=0,LEN(I19&amp;"")=0,LEN(J19&amp;"")=0),"Complete opening and treatment references","Recorded")))</x:f>
      </x:c>
    </x:row>
    <x:row r="20" ht="35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4" t="str">
        <x:f>IF(LEN(A20&amp;"")=0,IF(COUNTA(A20,B20,C20,D20,E20,F20,G20,H20,I20,J20)=0,"","Enter Treatment ID"),IF(COUNTIFS('Treatment Schedule'!$A$8:$A$57,A20)&lt;&gt;1,"Duplicate Treatment ID",IF(OR(LEN(B20&amp;"")=0,LEN(C20&amp;"")=0,LEN(D20&amp;"")=0,LEN(E20&amp;"")=0,LEN(F20&amp;"")=0,LEN(G20&amp;"")=0,LEN(H20&amp;"")=0,LEN(I20&amp;"")=0,LEN(J20&amp;"")=0),"Complete opening and treatment references","Recorded")))</x:f>
      </x:c>
    </x:row>
    <x:row r="21" ht="35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4" t="str">
        <x:f>IF(LEN(A21&amp;"")=0,IF(COUNTA(A21,B21,C21,D21,E21,F21,G21,H21,I21,J21)=0,"","Enter Treatment ID"),IF(COUNTIFS('Treatment Schedule'!$A$8:$A$57,A21)&lt;&gt;1,"Duplicate Treatment ID",IF(OR(LEN(B21&amp;"")=0,LEN(C21&amp;"")=0,LEN(D21&amp;"")=0,LEN(E21&amp;"")=0,LEN(F21&amp;"")=0,LEN(G21&amp;"")=0,LEN(H21&amp;"")=0,LEN(I21&amp;"")=0,LEN(J21&amp;"")=0),"Complete opening and treatment references","Recorded")))</x:f>
      </x:c>
    </x:row>
    <x:row r="22" ht="35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4" t="str">
        <x:f>IF(LEN(A22&amp;"")=0,IF(COUNTA(A22,B22,C22,D22,E22,F22,G22,H22,I22,J22)=0,"","Enter Treatment ID"),IF(COUNTIFS('Treatment Schedule'!$A$8:$A$57,A22)&lt;&gt;1,"Duplicate Treatment ID",IF(OR(LEN(B22&amp;"")=0,LEN(C22&amp;"")=0,LEN(D22&amp;"")=0,LEN(E22&amp;"")=0,LEN(F22&amp;"")=0,LEN(G22&amp;"")=0,LEN(H22&amp;"")=0,LEN(I22&amp;"")=0,LEN(J22&amp;"")=0),"Complete opening and treatment references","Recorded")))</x:f>
      </x:c>
    </x:row>
    <x:row r="23" ht="35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4" t="str">
        <x:f>IF(LEN(A23&amp;"")=0,IF(COUNTA(A23,B23,C23,D23,E23,F23,G23,H23,I23,J23)=0,"","Enter Treatment ID"),IF(COUNTIFS('Treatment Schedule'!$A$8:$A$57,A23)&lt;&gt;1,"Duplicate Treatment ID",IF(OR(LEN(B23&amp;"")=0,LEN(C23&amp;"")=0,LEN(D23&amp;"")=0,LEN(E23&amp;"")=0,LEN(F23&amp;"")=0,LEN(G23&amp;"")=0,LEN(H23&amp;"")=0,LEN(I23&amp;"")=0,LEN(J23&amp;"")=0),"Complete opening and treatment references","Recorded")))</x:f>
      </x:c>
    </x:row>
    <x:row r="24" ht="35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4" t="str">
        <x:f>IF(LEN(A24&amp;"")=0,IF(COUNTA(A24,B24,C24,D24,E24,F24,G24,H24,I24,J24)=0,"","Enter Treatment ID"),IF(COUNTIFS('Treatment Schedule'!$A$8:$A$57,A24)&lt;&gt;1,"Duplicate Treatment ID",IF(OR(LEN(B24&amp;"")=0,LEN(C24&amp;"")=0,LEN(D24&amp;"")=0,LEN(E24&amp;"")=0,LEN(F24&amp;"")=0,LEN(G24&amp;"")=0,LEN(H24&amp;"")=0,LEN(I24&amp;"")=0,LEN(J24&amp;"")=0),"Complete opening and treatment references","Recorded")))</x:f>
      </x:c>
    </x:row>
    <x:row r="25" ht="35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4" t="str">
        <x:f>IF(LEN(A25&amp;"")=0,IF(COUNTA(A25,B25,C25,D25,E25,F25,G25,H25,I25,J25)=0,"","Enter Treatment ID"),IF(COUNTIFS('Treatment Schedule'!$A$8:$A$57,A25)&lt;&gt;1,"Duplicate Treatment ID",IF(OR(LEN(B25&amp;"")=0,LEN(C25&amp;"")=0,LEN(D25&amp;"")=0,LEN(E25&amp;"")=0,LEN(F25&amp;"")=0,LEN(G25&amp;"")=0,LEN(H25&amp;"")=0,LEN(I25&amp;"")=0,LEN(J25&amp;"")=0),"Complete opening and treatment references","Recorded")))</x:f>
      </x:c>
    </x:row>
    <x:row r="26" ht="35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4" t="str">
        <x:f>IF(LEN(A26&amp;"")=0,IF(COUNTA(A26,B26,C26,D26,E26,F26,G26,H26,I26,J26)=0,"","Enter Treatment ID"),IF(COUNTIFS('Treatment Schedule'!$A$8:$A$57,A26)&lt;&gt;1,"Duplicate Treatment ID",IF(OR(LEN(B26&amp;"")=0,LEN(C26&amp;"")=0,LEN(D26&amp;"")=0,LEN(E26&amp;"")=0,LEN(F26&amp;"")=0,LEN(G26&amp;"")=0,LEN(H26&amp;"")=0,LEN(I26&amp;"")=0,LEN(J26&amp;"")=0),"Complete opening and treatment references","Recorded")))</x:f>
      </x:c>
    </x:row>
    <x:row r="27" ht="35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4" t="str">
        <x:f>IF(LEN(A27&amp;"")=0,IF(COUNTA(A27,B27,C27,D27,E27,F27,G27,H27,I27,J27)=0,"","Enter Treatment ID"),IF(COUNTIFS('Treatment Schedule'!$A$8:$A$57,A27)&lt;&gt;1,"Duplicate Treatment ID",IF(OR(LEN(B27&amp;"")=0,LEN(C27&amp;"")=0,LEN(D27&amp;"")=0,LEN(E27&amp;"")=0,LEN(F27&amp;"")=0,LEN(G27&amp;"")=0,LEN(H27&amp;"")=0,LEN(I27&amp;"")=0,LEN(J27&amp;"")=0),"Complete opening and treatment references","Recorded")))</x:f>
      </x:c>
    </x:row>
    <x:row r="28" ht="35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4" t="str">
        <x:f>IF(LEN(A28&amp;"")=0,IF(COUNTA(A28,B28,C28,D28,E28,F28,G28,H28,I28,J28)=0,"","Enter Treatment ID"),IF(COUNTIFS('Treatment Schedule'!$A$8:$A$57,A28)&lt;&gt;1,"Duplicate Treatment ID",IF(OR(LEN(B28&amp;"")=0,LEN(C28&amp;"")=0,LEN(D28&amp;"")=0,LEN(E28&amp;"")=0,LEN(F28&amp;"")=0,LEN(G28&amp;"")=0,LEN(H28&amp;"")=0,LEN(I28&amp;"")=0,LEN(J28&amp;"")=0),"Complete opening and treatment references","Recorded")))</x:f>
      </x:c>
    </x:row>
    <x:row r="29" ht="35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4" t="str">
        <x:f>IF(LEN(A29&amp;"")=0,IF(COUNTA(A29,B29,C29,D29,E29,F29,G29,H29,I29,J29)=0,"","Enter Treatment ID"),IF(COUNTIFS('Treatment Schedule'!$A$8:$A$57,A29)&lt;&gt;1,"Duplicate Treatment ID",IF(OR(LEN(B29&amp;"")=0,LEN(C29&amp;"")=0,LEN(D29&amp;"")=0,LEN(E29&amp;"")=0,LEN(F29&amp;"")=0,LEN(G29&amp;"")=0,LEN(H29&amp;"")=0,LEN(I29&amp;"")=0,LEN(J29&amp;"")=0),"Complete opening and treatment references","Recorded")))</x:f>
      </x:c>
    </x:row>
    <x:row r="30" ht="35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4" t="str">
        <x:f>IF(LEN(A30&amp;"")=0,IF(COUNTA(A30,B30,C30,D30,E30,F30,G30,H30,I30,J30)=0,"","Enter Treatment ID"),IF(COUNTIFS('Treatment Schedule'!$A$8:$A$57,A30)&lt;&gt;1,"Duplicate Treatment ID",IF(OR(LEN(B30&amp;"")=0,LEN(C30&amp;"")=0,LEN(D30&amp;"")=0,LEN(E30&amp;"")=0,LEN(F30&amp;"")=0,LEN(G30&amp;"")=0,LEN(H30&amp;"")=0,LEN(I30&amp;"")=0,LEN(J30&amp;"")=0),"Complete opening and treatment references","Recorded")))</x:f>
      </x:c>
    </x:row>
    <x:row r="31" ht="35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4" t="str">
        <x:f>IF(LEN(A31&amp;"")=0,IF(COUNTA(A31,B31,C31,D31,E31,F31,G31,H31,I31,J31)=0,"","Enter Treatment ID"),IF(COUNTIFS('Treatment Schedule'!$A$8:$A$57,A31)&lt;&gt;1,"Duplicate Treatment ID",IF(OR(LEN(B31&amp;"")=0,LEN(C31&amp;"")=0,LEN(D31&amp;"")=0,LEN(E31&amp;"")=0,LEN(F31&amp;"")=0,LEN(G31&amp;"")=0,LEN(H31&amp;"")=0,LEN(I31&amp;"")=0,LEN(J31&amp;"")=0),"Complete opening and treatment references","Recorded")))</x:f>
      </x:c>
    </x:row>
    <x:row r="32" ht="35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4" t="str">
        <x:f>IF(LEN(A32&amp;"")=0,IF(COUNTA(A32,B32,C32,D32,E32,F32,G32,H32,I32,J32)=0,"","Enter Treatment ID"),IF(COUNTIFS('Treatment Schedule'!$A$8:$A$57,A32)&lt;&gt;1,"Duplicate Treatment ID",IF(OR(LEN(B32&amp;"")=0,LEN(C32&amp;"")=0,LEN(D32&amp;"")=0,LEN(E32&amp;"")=0,LEN(F32&amp;"")=0,LEN(G32&amp;"")=0,LEN(H32&amp;"")=0,LEN(I32&amp;"")=0,LEN(J32&amp;"")=0),"Complete opening and treatment references","Recorded")))</x:f>
      </x:c>
    </x:row>
    <x:row r="33" ht="35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4" t="str">
        <x:f>IF(LEN(A33&amp;"")=0,IF(COUNTA(A33,B33,C33,D33,E33,F33,G33,H33,I33,J33)=0,"","Enter Treatment ID"),IF(COUNTIFS('Treatment Schedule'!$A$8:$A$57,A33)&lt;&gt;1,"Duplicate Treatment ID",IF(OR(LEN(B33&amp;"")=0,LEN(C33&amp;"")=0,LEN(D33&amp;"")=0,LEN(E33&amp;"")=0,LEN(F33&amp;"")=0,LEN(G33&amp;"")=0,LEN(H33&amp;"")=0,LEN(I33&amp;"")=0,LEN(J33&amp;"")=0),"Complete opening and treatment references","Recorded")))</x:f>
      </x:c>
    </x:row>
    <x:row r="34" ht="35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4" t="str">
        <x:f>IF(LEN(A34&amp;"")=0,IF(COUNTA(A34,B34,C34,D34,E34,F34,G34,H34,I34,J34)=0,"","Enter Treatment ID"),IF(COUNTIFS('Treatment Schedule'!$A$8:$A$57,A34)&lt;&gt;1,"Duplicate Treatment ID",IF(OR(LEN(B34&amp;"")=0,LEN(C34&amp;"")=0,LEN(D34&amp;"")=0,LEN(E34&amp;"")=0,LEN(F34&amp;"")=0,LEN(G34&amp;"")=0,LEN(H34&amp;"")=0,LEN(I34&amp;"")=0,LEN(J34&amp;"")=0),"Complete opening and treatment references","Recorded")))</x:f>
      </x:c>
    </x:row>
    <x:row r="35" ht="35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4" t="str">
        <x:f>IF(LEN(A35&amp;"")=0,IF(COUNTA(A35,B35,C35,D35,E35,F35,G35,H35,I35,J35)=0,"","Enter Treatment ID"),IF(COUNTIFS('Treatment Schedule'!$A$8:$A$57,A35)&lt;&gt;1,"Duplicate Treatment ID",IF(OR(LEN(B35&amp;"")=0,LEN(C35&amp;"")=0,LEN(D35&amp;"")=0,LEN(E35&amp;"")=0,LEN(F35&amp;"")=0,LEN(G35&amp;"")=0,LEN(H35&amp;"")=0,LEN(I35&amp;"")=0,LEN(J35&amp;"")=0),"Complete opening and treatment references","Recorded")))</x:f>
      </x:c>
    </x:row>
    <x:row r="36" ht="35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4" t="str">
        <x:f>IF(LEN(A36&amp;"")=0,IF(COUNTA(A36,B36,C36,D36,E36,F36,G36,H36,I36,J36)=0,"","Enter Treatment ID"),IF(COUNTIFS('Treatment Schedule'!$A$8:$A$57,A36)&lt;&gt;1,"Duplicate Treatment ID",IF(OR(LEN(B36&amp;"")=0,LEN(C36&amp;"")=0,LEN(D36&amp;"")=0,LEN(E36&amp;"")=0,LEN(F36&amp;"")=0,LEN(G36&amp;"")=0,LEN(H36&amp;"")=0,LEN(I36&amp;"")=0,LEN(J36&amp;"")=0),"Complete opening and treatment references","Recorded")))</x:f>
      </x:c>
    </x:row>
    <x:row r="37" ht="35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4" t="str">
        <x:f>IF(LEN(A37&amp;"")=0,IF(COUNTA(A37,B37,C37,D37,E37,F37,G37,H37,I37,J37)=0,"","Enter Treatment ID"),IF(COUNTIFS('Treatment Schedule'!$A$8:$A$57,A37)&lt;&gt;1,"Duplicate Treatment ID",IF(OR(LEN(B37&amp;"")=0,LEN(C37&amp;"")=0,LEN(D37&amp;"")=0,LEN(E37&amp;"")=0,LEN(F37&amp;"")=0,LEN(G37&amp;"")=0,LEN(H37&amp;"")=0,LEN(I37&amp;"")=0,LEN(J37&amp;"")=0),"Complete opening and treatment references","Recorded")))</x:f>
      </x:c>
    </x:row>
    <x:row r="38" ht="35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4" t="str">
        <x:f>IF(LEN(A38&amp;"")=0,IF(COUNTA(A38,B38,C38,D38,E38,F38,G38,H38,I38,J38)=0,"","Enter Treatment ID"),IF(COUNTIFS('Treatment Schedule'!$A$8:$A$57,A38)&lt;&gt;1,"Duplicate Treatment ID",IF(OR(LEN(B38&amp;"")=0,LEN(C38&amp;"")=0,LEN(D38&amp;"")=0,LEN(E38&amp;"")=0,LEN(F38&amp;"")=0,LEN(G38&amp;"")=0,LEN(H38&amp;"")=0,LEN(I38&amp;"")=0,LEN(J38&amp;"")=0),"Complete opening and treatment references","Recorded")))</x:f>
      </x:c>
    </x:row>
    <x:row r="39" ht="35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4" t="str">
        <x:f>IF(LEN(A39&amp;"")=0,IF(COUNTA(A39,B39,C39,D39,E39,F39,G39,H39,I39,J39)=0,"","Enter Treatment ID"),IF(COUNTIFS('Treatment Schedule'!$A$8:$A$57,A39)&lt;&gt;1,"Duplicate Treatment ID",IF(OR(LEN(B39&amp;"")=0,LEN(C39&amp;"")=0,LEN(D39&amp;"")=0,LEN(E39&amp;"")=0,LEN(F39&amp;"")=0,LEN(G39&amp;"")=0,LEN(H39&amp;"")=0,LEN(I39&amp;"")=0,LEN(J39&amp;"")=0),"Complete opening and treatment references","Recorded")))</x:f>
      </x:c>
    </x:row>
    <x:row r="40" ht="35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4" t="str">
        <x:f>IF(LEN(A40&amp;"")=0,IF(COUNTA(A40,B40,C40,D40,E40,F40,G40,H40,I40,J40)=0,"","Enter Treatment ID"),IF(COUNTIFS('Treatment Schedule'!$A$8:$A$57,A40)&lt;&gt;1,"Duplicate Treatment ID",IF(OR(LEN(B40&amp;"")=0,LEN(C40&amp;"")=0,LEN(D40&amp;"")=0,LEN(E40&amp;"")=0,LEN(F40&amp;"")=0,LEN(G40&amp;"")=0,LEN(H40&amp;"")=0,LEN(I40&amp;"")=0,LEN(J40&amp;"")=0),"Complete opening and treatment references","Recorded")))</x:f>
      </x:c>
    </x:row>
    <x:row r="41" ht="35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4" t="str">
        <x:f>IF(LEN(A41&amp;"")=0,IF(COUNTA(A41,B41,C41,D41,E41,F41,G41,H41,I41,J41)=0,"","Enter Treatment ID"),IF(COUNTIFS('Treatment Schedule'!$A$8:$A$57,A41)&lt;&gt;1,"Duplicate Treatment ID",IF(OR(LEN(B41&amp;"")=0,LEN(C41&amp;"")=0,LEN(D41&amp;"")=0,LEN(E41&amp;"")=0,LEN(F41&amp;"")=0,LEN(G41&amp;"")=0,LEN(H41&amp;"")=0,LEN(I41&amp;"")=0,LEN(J41&amp;"")=0),"Complete opening and treatment references","Recorded")))</x:f>
      </x:c>
    </x:row>
    <x:row r="42" ht="35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4" t="str">
        <x:f>IF(LEN(A42&amp;"")=0,IF(COUNTA(A42,B42,C42,D42,E42,F42,G42,H42,I42,J42)=0,"","Enter Treatment ID"),IF(COUNTIFS('Treatment Schedule'!$A$8:$A$57,A42)&lt;&gt;1,"Duplicate Treatment ID",IF(OR(LEN(B42&amp;"")=0,LEN(C42&amp;"")=0,LEN(D42&amp;"")=0,LEN(E42&amp;"")=0,LEN(F42&amp;"")=0,LEN(G42&amp;"")=0,LEN(H42&amp;"")=0,LEN(I42&amp;"")=0,LEN(J42&amp;"")=0),"Complete opening and treatment references","Recorded")))</x:f>
      </x:c>
    </x:row>
    <x:row r="43" ht="35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4" t="str">
        <x:f>IF(LEN(A43&amp;"")=0,IF(COUNTA(A43,B43,C43,D43,E43,F43,G43,H43,I43,J43)=0,"","Enter Treatment ID"),IF(COUNTIFS('Treatment Schedule'!$A$8:$A$57,A43)&lt;&gt;1,"Duplicate Treatment ID",IF(OR(LEN(B43&amp;"")=0,LEN(C43&amp;"")=0,LEN(D43&amp;"")=0,LEN(E43&amp;"")=0,LEN(F43&amp;"")=0,LEN(G43&amp;"")=0,LEN(H43&amp;"")=0,LEN(I43&amp;"")=0,LEN(J43&amp;"")=0),"Complete opening and treatment references","Recorded")))</x:f>
      </x:c>
    </x:row>
    <x:row r="44" ht="35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4" t="str">
        <x:f>IF(LEN(A44&amp;"")=0,IF(COUNTA(A44,B44,C44,D44,E44,F44,G44,H44,I44,J44)=0,"","Enter Treatment ID"),IF(COUNTIFS('Treatment Schedule'!$A$8:$A$57,A44)&lt;&gt;1,"Duplicate Treatment ID",IF(OR(LEN(B44&amp;"")=0,LEN(C44&amp;"")=0,LEN(D44&amp;"")=0,LEN(E44&amp;"")=0,LEN(F44&amp;"")=0,LEN(G44&amp;"")=0,LEN(H44&amp;"")=0,LEN(I44&amp;"")=0,LEN(J44&amp;"")=0),"Complete opening and treatment references","Recorded")))</x:f>
      </x:c>
    </x:row>
    <x:row r="45" ht="35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4" t="str">
        <x:f>IF(LEN(A45&amp;"")=0,IF(COUNTA(A45,B45,C45,D45,E45,F45,G45,H45,I45,J45)=0,"","Enter Treatment ID"),IF(COUNTIFS('Treatment Schedule'!$A$8:$A$57,A45)&lt;&gt;1,"Duplicate Treatment ID",IF(OR(LEN(B45&amp;"")=0,LEN(C45&amp;"")=0,LEN(D45&amp;"")=0,LEN(E45&amp;"")=0,LEN(F45&amp;"")=0,LEN(G45&amp;"")=0,LEN(H45&amp;"")=0,LEN(I45&amp;"")=0,LEN(J45&amp;"")=0),"Complete opening and treatment references","Recorded")))</x:f>
      </x:c>
    </x:row>
    <x:row r="46" ht="35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4" t="str">
        <x:f>IF(LEN(A46&amp;"")=0,IF(COUNTA(A46,B46,C46,D46,E46,F46,G46,H46,I46,J46)=0,"","Enter Treatment ID"),IF(COUNTIFS('Treatment Schedule'!$A$8:$A$57,A46)&lt;&gt;1,"Duplicate Treatment ID",IF(OR(LEN(B46&amp;"")=0,LEN(C46&amp;"")=0,LEN(D46&amp;"")=0,LEN(E46&amp;"")=0,LEN(F46&amp;"")=0,LEN(G46&amp;"")=0,LEN(H46&amp;"")=0,LEN(I46&amp;"")=0,LEN(J46&amp;"")=0),"Complete opening and treatment references","Recorded")))</x:f>
      </x:c>
    </x:row>
    <x:row r="47" ht="35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4" t="str">
        <x:f>IF(LEN(A47&amp;"")=0,IF(COUNTA(A47,B47,C47,D47,E47,F47,G47,H47,I47,J47)=0,"","Enter Treatment ID"),IF(COUNTIFS('Treatment Schedule'!$A$8:$A$57,A47)&lt;&gt;1,"Duplicate Treatment ID",IF(OR(LEN(B47&amp;"")=0,LEN(C47&amp;"")=0,LEN(D47&amp;"")=0,LEN(E47&amp;"")=0,LEN(F47&amp;"")=0,LEN(G47&amp;"")=0,LEN(H47&amp;"")=0,LEN(I47&amp;"")=0,LEN(J47&amp;"")=0),"Complete opening and treatment references","Recorded")))</x:f>
      </x:c>
    </x:row>
    <x:row r="48" ht="35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4" t="str">
        <x:f>IF(LEN(A48&amp;"")=0,IF(COUNTA(A48,B48,C48,D48,E48,F48,G48,H48,I48,J48)=0,"","Enter Treatment ID"),IF(COUNTIFS('Treatment Schedule'!$A$8:$A$57,A48)&lt;&gt;1,"Duplicate Treatment ID",IF(OR(LEN(B48&amp;"")=0,LEN(C48&amp;"")=0,LEN(D48&amp;"")=0,LEN(E48&amp;"")=0,LEN(F48&amp;"")=0,LEN(G48&amp;"")=0,LEN(H48&amp;"")=0,LEN(I48&amp;"")=0,LEN(J48&amp;"")=0),"Complete opening and treatment references","Recorded")))</x:f>
      </x:c>
    </x:row>
    <x:row r="49" ht="35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4" t="str">
        <x:f>IF(LEN(A49&amp;"")=0,IF(COUNTA(A49,B49,C49,D49,E49,F49,G49,H49,I49,J49)=0,"","Enter Treatment ID"),IF(COUNTIFS('Treatment Schedule'!$A$8:$A$57,A49)&lt;&gt;1,"Duplicate Treatment ID",IF(OR(LEN(B49&amp;"")=0,LEN(C49&amp;"")=0,LEN(D49&amp;"")=0,LEN(E49&amp;"")=0,LEN(F49&amp;"")=0,LEN(G49&amp;"")=0,LEN(H49&amp;"")=0,LEN(I49&amp;"")=0,LEN(J49&amp;"")=0),"Complete opening and treatment references","Recorded")))</x:f>
      </x:c>
    </x:row>
    <x:row r="50" ht="35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4" t="str">
        <x:f>IF(LEN(A50&amp;"")=0,IF(COUNTA(A50,B50,C50,D50,E50,F50,G50,H50,I50,J50)=0,"","Enter Treatment ID"),IF(COUNTIFS('Treatment Schedule'!$A$8:$A$57,A50)&lt;&gt;1,"Duplicate Treatment ID",IF(OR(LEN(B50&amp;"")=0,LEN(C50&amp;"")=0,LEN(D50&amp;"")=0,LEN(E50&amp;"")=0,LEN(F50&amp;"")=0,LEN(G50&amp;"")=0,LEN(H50&amp;"")=0,LEN(I50&amp;"")=0,LEN(J50&amp;"")=0),"Complete opening and treatment references","Recorded")))</x:f>
      </x:c>
    </x:row>
    <x:row r="51" ht="35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4" t="str">
        <x:f>IF(LEN(A51&amp;"")=0,IF(COUNTA(A51,B51,C51,D51,E51,F51,G51,H51,I51,J51)=0,"","Enter Treatment ID"),IF(COUNTIFS('Treatment Schedule'!$A$8:$A$57,A51)&lt;&gt;1,"Duplicate Treatment ID",IF(OR(LEN(B51&amp;"")=0,LEN(C51&amp;"")=0,LEN(D51&amp;"")=0,LEN(E51&amp;"")=0,LEN(F51&amp;"")=0,LEN(G51&amp;"")=0,LEN(H51&amp;"")=0,LEN(I51&amp;"")=0,LEN(J51&amp;"")=0),"Complete opening and treatment references","Recorded")))</x:f>
      </x:c>
    </x:row>
    <x:row r="52" ht="35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4" t="str">
        <x:f>IF(LEN(A52&amp;"")=0,IF(COUNTA(A52,B52,C52,D52,E52,F52,G52,H52,I52,J52)=0,"","Enter Treatment ID"),IF(COUNTIFS('Treatment Schedule'!$A$8:$A$57,A52)&lt;&gt;1,"Duplicate Treatment ID",IF(OR(LEN(B52&amp;"")=0,LEN(C52&amp;"")=0,LEN(D52&amp;"")=0,LEN(E52&amp;"")=0,LEN(F52&amp;"")=0,LEN(G52&amp;"")=0,LEN(H52&amp;"")=0,LEN(I52&amp;"")=0,LEN(J52&amp;"")=0),"Complete opening and treatment references","Recorded")))</x:f>
      </x:c>
    </x:row>
    <x:row r="53" ht="35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4" t="str">
        <x:f>IF(LEN(A53&amp;"")=0,IF(COUNTA(A53,B53,C53,D53,E53,F53,G53,H53,I53,J53)=0,"","Enter Treatment ID"),IF(COUNTIFS('Treatment Schedule'!$A$8:$A$57,A53)&lt;&gt;1,"Duplicate Treatment ID",IF(OR(LEN(B53&amp;"")=0,LEN(C53&amp;"")=0,LEN(D53&amp;"")=0,LEN(E53&amp;"")=0,LEN(F53&amp;"")=0,LEN(G53&amp;"")=0,LEN(H53&amp;"")=0,LEN(I53&amp;"")=0,LEN(J53&amp;"")=0),"Complete opening and treatment references","Recorded")))</x:f>
      </x:c>
    </x:row>
    <x:row r="54" ht="35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4" t="str">
        <x:f>IF(LEN(A54&amp;"")=0,IF(COUNTA(A54,B54,C54,D54,E54,F54,G54,H54,I54,J54)=0,"","Enter Treatment ID"),IF(COUNTIFS('Treatment Schedule'!$A$8:$A$57,A54)&lt;&gt;1,"Duplicate Treatment ID",IF(OR(LEN(B54&amp;"")=0,LEN(C54&amp;"")=0,LEN(D54&amp;"")=0,LEN(E54&amp;"")=0,LEN(F54&amp;"")=0,LEN(G54&amp;"")=0,LEN(H54&amp;"")=0,LEN(I54&amp;"")=0,LEN(J54&amp;"")=0),"Complete opening and treatment references","Recorded")))</x:f>
      </x:c>
    </x:row>
    <x:row r="55" ht="35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4" t="str">
        <x:f>IF(LEN(A55&amp;"")=0,IF(COUNTA(A55,B55,C55,D55,E55,F55,G55,H55,I55,J55)=0,"","Enter Treatment ID"),IF(COUNTIFS('Treatment Schedule'!$A$8:$A$57,A55)&lt;&gt;1,"Duplicate Treatment ID",IF(OR(LEN(B55&amp;"")=0,LEN(C55&amp;"")=0,LEN(D55&amp;"")=0,LEN(E55&amp;"")=0,LEN(F55&amp;"")=0,LEN(G55&amp;"")=0,LEN(H55&amp;"")=0,LEN(I55&amp;"")=0,LEN(J55&amp;"")=0),"Complete opening and treatment references","Recorded")))</x:f>
      </x:c>
    </x:row>
    <x:row r="56" ht="35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4" t="str">
        <x:f>IF(LEN(A56&amp;"")=0,IF(COUNTA(A56,B56,C56,D56,E56,F56,G56,H56,I56,J56)=0,"","Enter Treatment ID"),IF(COUNTIFS('Treatment Schedule'!$A$8:$A$57,A56)&lt;&gt;1,"Duplicate Treatment ID",IF(OR(LEN(B56&amp;"")=0,LEN(C56&amp;"")=0,LEN(D56&amp;"")=0,LEN(E56&amp;"")=0,LEN(F56&amp;"")=0,LEN(G56&amp;"")=0,LEN(H56&amp;"")=0,LEN(I56&amp;"")=0,LEN(J56&amp;"")=0),"Complete opening and treatment references","Recorded")))</x:f>
      </x:c>
    </x:row>
    <x:row r="57" ht="35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4" t="str">
        <x:f>IF(LEN(A57&amp;"")=0,IF(COUNTA(A57,B57,C57,D57,E57,F57,G57,H57,I57,J57)=0,"","Enter Treatment ID"),IF(COUNTIFS('Treatment Schedule'!$A$8:$A$57,A57)&lt;&gt;1,"Duplicate Treatment ID",IF(OR(LEN(B57&amp;"")=0,LEN(C57&amp;"")=0,LEN(D57&amp;"")=0,LEN(E57&amp;"")=0,LEN(F57&amp;"")=0,LEN(G57&amp;"")=0,LEN(H57&amp;"")=0,LEN(I57&amp;"")=0,LEN(J57&amp;"")=0),"Complete opening and treatment references","Recorded")))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5" t="str">
        <x:v>Manual review records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48" customHeight="1">
      <x:c r="A67" s="17" t="str">
        <x:v>Review ID</x:v>
      </x:c>
      <x:c r="B67" s="18" t="str">
        <x:v>Treatment ID</x:v>
      </x:c>
      <x:c r="C67" s="18" t="str">
        <x:v>Specification revision</x:v>
      </x:c>
      <x:c r="D67" s="18" t="str">
        <x:v>Review scope</x:v>
      </x:c>
      <x:c r="E67" s="18" t="str">
        <x:v>Review decision</x:v>
      </x:c>
      <x:c r="F67" s="18" t="str">
        <x:v>Reviewed by</x:v>
      </x:c>
      <x:c r="G67" s="18" t="str">
        <x:v>Review date</x:v>
      </x:c>
      <x:c r="H67" s="18" t="str">
        <x:v>Review record reference</x:v>
      </x:c>
      <x:c r="I67" s="19" t="str">
        <x:v>Review state</x:v>
      </x:c>
      <x:c r="J67" s="1"/>
      <x:c r="K67" s="1"/>
    </x:row>
    <x:row r="68" ht="35" customHeight="1">
      <x:c r="A68" s="23"/>
      <x:c r="B68" s="23"/>
      <x:c r="C68" s="23"/>
      <x:c r="D68" s="22"/>
      <x:c r="E68" s="22"/>
      <x:c r="F68" s="23"/>
      <x:c r="G68" s="25"/>
      <x:c r="H68" s="23"/>
      <x:c r="I68" s="24" t="str">
        <x:f>IF(LEN(A68&amp;"")=0,IF(COUNTA(A68,B68,C68,D68,E68,F68,G68,H68)=0,"","Enter Review ID"),IF(COUNTIFS('Treatment Schedule'!$A$68:$A$117,A68)&lt;&gt;1,"Duplicate Review ID",IF(OR(LEN(B68&amp;"")=0,LEN(C68&amp;"")=0,LEN(D68&amp;"")=0,LEN(E68&amp;"")=0,LEN(F68&amp;"")=0,LEN(G68&amp;"")=0,LEN(H68&amp;"")=0),"Complete manual review",IF(OR(NOT(ISNUMBER(G68)),G68&lt;=0),"Enter valid review date",IF(E68="Hold","Review on hold",IF(E68&lt;&gt;"Recorded","Select review decision",IF(COUNTIFS('Treatment Schedule'!$A$8:$A$57,B68)&lt;&gt;1,"Missing or duplicate Treatment ID",IF(INDEX('Treatment Schedule'!$E$8:$E$57,MATCH(B68,'Treatment Schedule'!$A$8:$A$57,0))&lt;&gt;C68,"Revision mismatch",IF(INDEX('Treatment Schedule'!$K$8:$K$57,MATCH(B68,'Treatment Schedule'!$A$8:$A$57,0))&lt;&gt;"Recorded","Treatment record incomplete","Linked")))))))))</x:f>
      </x:c>
      <x:c r="J68" s="1"/>
      <x:c r="K68" s="1"/>
    </x:row>
    <x:row r="69" ht="35" customHeight="1">
      <x:c r="A69" s="23"/>
      <x:c r="B69" s="23"/>
      <x:c r="C69" s="23"/>
      <x:c r="D69" s="22"/>
      <x:c r="E69" s="22"/>
      <x:c r="F69" s="23"/>
      <x:c r="G69" s="25"/>
      <x:c r="H69" s="23"/>
      <x:c r="I69" s="24" t="str">
        <x:f>IF(LEN(A69&amp;"")=0,IF(COUNTA(A69,B69,C69,D69,E69,F69,G69,H69)=0,"","Enter Review ID"),IF(COUNTIFS('Treatment Schedule'!$A$68:$A$117,A69)&lt;&gt;1,"Duplicate Review ID",IF(OR(LEN(B69&amp;"")=0,LEN(C69&amp;"")=0,LEN(D69&amp;"")=0,LEN(E69&amp;"")=0,LEN(F69&amp;"")=0,LEN(G69&amp;"")=0,LEN(H69&amp;"")=0),"Complete manual review",IF(OR(NOT(ISNUMBER(G69)),G69&lt;=0),"Enter valid review date",IF(E69="Hold","Review on hold",IF(E69&lt;&gt;"Recorded","Select review decision",IF(COUNTIFS('Treatment Schedule'!$A$8:$A$57,B69)&lt;&gt;1,"Missing or duplicate Treatment ID",IF(INDEX('Treatment Schedule'!$E$8:$E$57,MATCH(B69,'Treatment Schedule'!$A$8:$A$57,0))&lt;&gt;C69,"Revision mismatch",IF(INDEX('Treatment Schedule'!$K$8:$K$57,MATCH(B69,'Treatment Schedule'!$A$8:$A$57,0))&lt;&gt;"Recorded","Treatment record incomplete","Linked")))))))))</x:f>
      </x:c>
      <x:c r="J69" s="1"/>
      <x:c r="K69" s="1"/>
    </x:row>
    <x:row r="70" ht="35" customHeight="1">
      <x:c r="A70" s="23"/>
      <x:c r="B70" s="23"/>
      <x:c r="C70" s="23"/>
      <x:c r="D70" s="22"/>
      <x:c r="E70" s="22"/>
      <x:c r="F70" s="23"/>
      <x:c r="G70" s="25"/>
      <x:c r="H70" s="23"/>
      <x:c r="I70" s="24" t="str">
        <x:f>IF(LEN(A70&amp;"")=0,IF(COUNTA(A70,B70,C70,D70,E70,F70,G70,H70)=0,"","Enter Review ID"),IF(COUNTIFS('Treatment Schedule'!$A$68:$A$117,A70)&lt;&gt;1,"Duplicate Review ID",IF(OR(LEN(B70&amp;"")=0,LEN(C70&amp;"")=0,LEN(D70&amp;"")=0,LEN(E70&amp;"")=0,LEN(F70&amp;"")=0,LEN(G70&amp;"")=0,LEN(H70&amp;"")=0),"Complete manual review",IF(OR(NOT(ISNUMBER(G70)),G70&lt;=0),"Enter valid review date",IF(E70="Hold","Review on hold",IF(E70&lt;&gt;"Recorded","Select review decision",IF(COUNTIFS('Treatment Schedule'!$A$8:$A$57,B70)&lt;&gt;1,"Missing or duplicate Treatment ID",IF(INDEX('Treatment Schedule'!$E$8:$E$57,MATCH(B70,'Treatment Schedule'!$A$8:$A$57,0))&lt;&gt;C70,"Revision mismatch",IF(INDEX('Treatment Schedule'!$K$8:$K$57,MATCH(B70,'Treatment Schedule'!$A$8:$A$57,0))&lt;&gt;"Recorded","Treatment record incomplete","Linked")))))))))</x:f>
      </x:c>
      <x:c r="J70" s="1"/>
      <x:c r="K70" s="1"/>
    </x:row>
    <x:row r="71" ht="35" customHeight="1">
      <x:c r="A71" s="23"/>
      <x:c r="B71" s="23"/>
      <x:c r="C71" s="23"/>
      <x:c r="D71" s="22"/>
      <x:c r="E71" s="22"/>
      <x:c r="F71" s="23"/>
      <x:c r="G71" s="25"/>
      <x:c r="H71" s="23"/>
      <x:c r="I71" s="24" t="str">
        <x:f>IF(LEN(A71&amp;"")=0,IF(COUNTA(A71,B71,C71,D71,E71,F71,G71,H71)=0,"","Enter Review ID"),IF(COUNTIFS('Treatment Schedule'!$A$68:$A$117,A71)&lt;&gt;1,"Duplicate Review ID",IF(OR(LEN(B71&amp;"")=0,LEN(C71&amp;"")=0,LEN(D71&amp;"")=0,LEN(E71&amp;"")=0,LEN(F71&amp;"")=0,LEN(G71&amp;"")=0,LEN(H71&amp;"")=0),"Complete manual review",IF(OR(NOT(ISNUMBER(G71)),G71&lt;=0),"Enter valid review date",IF(E71="Hold","Review on hold",IF(E71&lt;&gt;"Recorded","Select review decision",IF(COUNTIFS('Treatment Schedule'!$A$8:$A$57,B71)&lt;&gt;1,"Missing or duplicate Treatment ID",IF(INDEX('Treatment Schedule'!$E$8:$E$57,MATCH(B71,'Treatment Schedule'!$A$8:$A$57,0))&lt;&gt;C71,"Revision mismatch",IF(INDEX('Treatment Schedule'!$K$8:$K$57,MATCH(B71,'Treatment Schedule'!$A$8:$A$57,0))&lt;&gt;"Recorded","Treatment record incomplete","Linked")))))))))</x:f>
      </x:c>
      <x:c r="J71" s="1"/>
      <x:c r="K71" s="1"/>
    </x:row>
    <x:row r="72" ht="35" customHeight="1">
      <x:c r="A72" s="23"/>
      <x:c r="B72" s="23"/>
      <x:c r="C72" s="23"/>
      <x:c r="D72" s="22"/>
      <x:c r="E72" s="22"/>
      <x:c r="F72" s="23"/>
      <x:c r="G72" s="25"/>
      <x:c r="H72" s="23"/>
      <x:c r="I72" s="24" t="str">
        <x:f>IF(LEN(A72&amp;"")=0,IF(COUNTA(A72,B72,C72,D72,E72,F72,G72,H72)=0,"","Enter Review ID"),IF(COUNTIFS('Treatment Schedule'!$A$68:$A$117,A72)&lt;&gt;1,"Duplicate Review ID",IF(OR(LEN(B72&amp;"")=0,LEN(C72&amp;"")=0,LEN(D72&amp;"")=0,LEN(E72&amp;"")=0,LEN(F72&amp;"")=0,LEN(G72&amp;"")=0,LEN(H72&amp;"")=0),"Complete manual review",IF(OR(NOT(ISNUMBER(G72)),G72&lt;=0),"Enter valid review date",IF(E72="Hold","Review on hold",IF(E72&lt;&gt;"Recorded","Select review decision",IF(COUNTIFS('Treatment Schedule'!$A$8:$A$57,B72)&lt;&gt;1,"Missing or duplicate Treatment ID",IF(INDEX('Treatment Schedule'!$E$8:$E$57,MATCH(B72,'Treatment Schedule'!$A$8:$A$57,0))&lt;&gt;C72,"Revision mismatch",IF(INDEX('Treatment Schedule'!$K$8:$K$57,MATCH(B72,'Treatment Schedule'!$A$8:$A$57,0))&lt;&gt;"Recorded","Treatment record incomplete","Linked")))))))))</x:f>
      </x:c>
      <x:c r="J72" s="1"/>
      <x:c r="K72" s="1"/>
    </x:row>
    <x:row r="73" ht="35" customHeight="1">
      <x:c r="A73" s="23"/>
      <x:c r="B73" s="23"/>
      <x:c r="C73" s="23"/>
      <x:c r="D73" s="22"/>
      <x:c r="E73" s="22"/>
      <x:c r="F73" s="23"/>
      <x:c r="G73" s="25"/>
      <x:c r="H73" s="23"/>
      <x:c r="I73" s="24" t="str">
        <x:f>IF(LEN(A73&amp;"")=0,IF(COUNTA(A73,B73,C73,D73,E73,F73,G73,H73)=0,"","Enter Review ID"),IF(COUNTIFS('Treatment Schedule'!$A$68:$A$117,A73)&lt;&gt;1,"Duplicate Review ID",IF(OR(LEN(B73&amp;"")=0,LEN(C73&amp;"")=0,LEN(D73&amp;"")=0,LEN(E73&amp;"")=0,LEN(F73&amp;"")=0,LEN(G73&amp;"")=0,LEN(H73&amp;"")=0),"Complete manual review",IF(OR(NOT(ISNUMBER(G73)),G73&lt;=0),"Enter valid review date",IF(E73="Hold","Review on hold",IF(E73&lt;&gt;"Recorded","Select review decision",IF(COUNTIFS('Treatment Schedule'!$A$8:$A$57,B73)&lt;&gt;1,"Missing or duplicate Treatment ID",IF(INDEX('Treatment Schedule'!$E$8:$E$57,MATCH(B73,'Treatment Schedule'!$A$8:$A$57,0))&lt;&gt;C73,"Revision mismatch",IF(INDEX('Treatment Schedule'!$K$8:$K$57,MATCH(B73,'Treatment Schedule'!$A$8:$A$57,0))&lt;&gt;"Recorded","Treatment record incomplete","Linked")))))))))</x:f>
      </x:c>
      <x:c r="J73" s="1"/>
      <x:c r="K73" s="1"/>
    </x:row>
    <x:row r="74" ht="35" customHeight="1">
      <x:c r="A74" s="23"/>
      <x:c r="B74" s="23"/>
      <x:c r="C74" s="23"/>
      <x:c r="D74" s="22"/>
      <x:c r="E74" s="22"/>
      <x:c r="F74" s="23"/>
      <x:c r="G74" s="25"/>
      <x:c r="H74" s="23"/>
      <x:c r="I74" s="24" t="str">
        <x:f>IF(LEN(A74&amp;"")=0,IF(COUNTA(A74,B74,C74,D74,E74,F74,G74,H74)=0,"","Enter Review ID"),IF(COUNTIFS('Treatment Schedule'!$A$68:$A$117,A74)&lt;&gt;1,"Duplicate Review ID",IF(OR(LEN(B74&amp;"")=0,LEN(C74&amp;"")=0,LEN(D74&amp;"")=0,LEN(E74&amp;"")=0,LEN(F74&amp;"")=0,LEN(G74&amp;"")=0,LEN(H74&amp;"")=0),"Complete manual review",IF(OR(NOT(ISNUMBER(G74)),G74&lt;=0),"Enter valid review date",IF(E74="Hold","Review on hold",IF(E74&lt;&gt;"Recorded","Select review decision",IF(COUNTIFS('Treatment Schedule'!$A$8:$A$57,B74)&lt;&gt;1,"Missing or duplicate Treatment ID",IF(INDEX('Treatment Schedule'!$E$8:$E$57,MATCH(B74,'Treatment Schedule'!$A$8:$A$57,0))&lt;&gt;C74,"Revision mismatch",IF(INDEX('Treatment Schedule'!$K$8:$K$57,MATCH(B74,'Treatment Schedule'!$A$8:$A$57,0))&lt;&gt;"Recorded","Treatment record incomplete","Linked")))))))))</x:f>
      </x:c>
      <x:c r="J74" s="1"/>
      <x:c r="K74" s="1"/>
    </x:row>
    <x:row r="75" ht="35" customHeight="1">
      <x:c r="A75" s="23"/>
      <x:c r="B75" s="23"/>
      <x:c r="C75" s="23"/>
      <x:c r="D75" s="22"/>
      <x:c r="E75" s="22"/>
      <x:c r="F75" s="23"/>
      <x:c r="G75" s="25"/>
      <x:c r="H75" s="23"/>
      <x:c r="I75" s="24" t="str">
        <x:f>IF(LEN(A75&amp;"")=0,IF(COUNTA(A75,B75,C75,D75,E75,F75,G75,H75)=0,"","Enter Review ID"),IF(COUNTIFS('Treatment Schedule'!$A$68:$A$117,A75)&lt;&gt;1,"Duplicate Review ID",IF(OR(LEN(B75&amp;"")=0,LEN(C75&amp;"")=0,LEN(D75&amp;"")=0,LEN(E75&amp;"")=0,LEN(F75&amp;"")=0,LEN(G75&amp;"")=0,LEN(H75&amp;"")=0),"Complete manual review",IF(OR(NOT(ISNUMBER(G75)),G75&lt;=0),"Enter valid review date",IF(E75="Hold","Review on hold",IF(E75&lt;&gt;"Recorded","Select review decision",IF(COUNTIFS('Treatment Schedule'!$A$8:$A$57,B75)&lt;&gt;1,"Missing or duplicate Treatment ID",IF(INDEX('Treatment Schedule'!$E$8:$E$57,MATCH(B75,'Treatment Schedule'!$A$8:$A$57,0))&lt;&gt;C75,"Revision mismatch",IF(INDEX('Treatment Schedule'!$K$8:$K$57,MATCH(B75,'Treatment Schedule'!$A$8:$A$57,0))&lt;&gt;"Recorded","Treatment record incomplete","Linked")))))))))</x:f>
      </x:c>
      <x:c r="J75" s="1"/>
      <x:c r="K75" s="1"/>
    </x:row>
    <x:row r="76" ht="35" customHeight="1">
      <x:c r="A76" s="23"/>
      <x:c r="B76" s="23"/>
      <x:c r="C76" s="23"/>
      <x:c r="D76" s="22"/>
      <x:c r="E76" s="22"/>
      <x:c r="F76" s="23"/>
      <x:c r="G76" s="25"/>
      <x:c r="H76" s="23"/>
      <x:c r="I76" s="24" t="str">
        <x:f>IF(LEN(A76&amp;"")=0,IF(COUNTA(A76,B76,C76,D76,E76,F76,G76,H76)=0,"","Enter Review ID"),IF(COUNTIFS('Treatment Schedule'!$A$68:$A$117,A76)&lt;&gt;1,"Duplicate Review ID",IF(OR(LEN(B76&amp;"")=0,LEN(C76&amp;"")=0,LEN(D76&amp;"")=0,LEN(E76&amp;"")=0,LEN(F76&amp;"")=0,LEN(G76&amp;"")=0,LEN(H76&amp;"")=0),"Complete manual review",IF(OR(NOT(ISNUMBER(G76)),G76&lt;=0),"Enter valid review date",IF(E76="Hold","Review on hold",IF(E76&lt;&gt;"Recorded","Select review decision",IF(COUNTIFS('Treatment Schedule'!$A$8:$A$57,B76)&lt;&gt;1,"Missing or duplicate Treatment ID",IF(INDEX('Treatment Schedule'!$E$8:$E$57,MATCH(B76,'Treatment Schedule'!$A$8:$A$57,0))&lt;&gt;C76,"Revision mismatch",IF(INDEX('Treatment Schedule'!$K$8:$K$57,MATCH(B76,'Treatment Schedule'!$A$8:$A$57,0))&lt;&gt;"Recorded","Treatment record incomplete","Linked")))))))))</x:f>
      </x:c>
      <x:c r="J76" s="1"/>
      <x:c r="K76" s="1"/>
    </x:row>
    <x:row r="77" ht="35" customHeight="1">
      <x:c r="A77" s="23"/>
      <x:c r="B77" s="23"/>
      <x:c r="C77" s="23"/>
      <x:c r="D77" s="22"/>
      <x:c r="E77" s="22"/>
      <x:c r="F77" s="23"/>
      <x:c r="G77" s="25"/>
      <x:c r="H77" s="23"/>
      <x:c r="I77" s="24" t="str">
        <x:f>IF(LEN(A77&amp;"")=0,IF(COUNTA(A77,B77,C77,D77,E77,F77,G77,H77)=0,"","Enter Review ID"),IF(COUNTIFS('Treatment Schedule'!$A$68:$A$117,A77)&lt;&gt;1,"Duplicate Review ID",IF(OR(LEN(B77&amp;"")=0,LEN(C77&amp;"")=0,LEN(D77&amp;"")=0,LEN(E77&amp;"")=0,LEN(F77&amp;"")=0,LEN(G77&amp;"")=0,LEN(H77&amp;"")=0),"Complete manual review",IF(OR(NOT(ISNUMBER(G77)),G77&lt;=0),"Enter valid review date",IF(E77="Hold","Review on hold",IF(E77&lt;&gt;"Recorded","Select review decision",IF(COUNTIFS('Treatment Schedule'!$A$8:$A$57,B77)&lt;&gt;1,"Missing or duplicate Treatment ID",IF(INDEX('Treatment Schedule'!$E$8:$E$57,MATCH(B77,'Treatment Schedule'!$A$8:$A$57,0))&lt;&gt;C77,"Revision mismatch",IF(INDEX('Treatment Schedule'!$K$8:$K$57,MATCH(B77,'Treatment Schedule'!$A$8:$A$57,0))&lt;&gt;"Recorded","Treatment record incomplete","Linked")))))))))</x:f>
      </x:c>
      <x:c r="J77" s="1"/>
      <x:c r="K77" s="1"/>
    </x:row>
    <x:row r="78" ht="35" customHeight="1">
      <x:c r="A78" s="23"/>
      <x:c r="B78" s="23"/>
      <x:c r="C78" s="23"/>
      <x:c r="D78" s="22"/>
      <x:c r="E78" s="22"/>
      <x:c r="F78" s="23"/>
      <x:c r="G78" s="25"/>
      <x:c r="H78" s="23"/>
      <x:c r="I78" s="24" t="str">
        <x:f>IF(LEN(A78&amp;"")=0,IF(COUNTA(A78,B78,C78,D78,E78,F78,G78,H78)=0,"","Enter Review ID"),IF(COUNTIFS('Treatment Schedule'!$A$68:$A$117,A78)&lt;&gt;1,"Duplicate Review ID",IF(OR(LEN(B78&amp;"")=0,LEN(C78&amp;"")=0,LEN(D78&amp;"")=0,LEN(E78&amp;"")=0,LEN(F78&amp;"")=0,LEN(G78&amp;"")=0,LEN(H78&amp;"")=0),"Complete manual review",IF(OR(NOT(ISNUMBER(G78)),G78&lt;=0),"Enter valid review date",IF(E78="Hold","Review on hold",IF(E78&lt;&gt;"Recorded","Select review decision",IF(COUNTIFS('Treatment Schedule'!$A$8:$A$57,B78)&lt;&gt;1,"Missing or duplicate Treatment ID",IF(INDEX('Treatment Schedule'!$E$8:$E$57,MATCH(B78,'Treatment Schedule'!$A$8:$A$57,0))&lt;&gt;C78,"Revision mismatch",IF(INDEX('Treatment Schedule'!$K$8:$K$57,MATCH(B78,'Treatment Schedule'!$A$8:$A$57,0))&lt;&gt;"Recorded","Treatment record incomplete","Linked")))))))))</x:f>
      </x:c>
      <x:c r="J78" s="1"/>
      <x:c r="K78" s="1"/>
    </x:row>
    <x:row r="79" ht="35" customHeight="1">
      <x:c r="A79" s="23"/>
      <x:c r="B79" s="23"/>
      <x:c r="C79" s="23"/>
      <x:c r="D79" s="22"/>
      <x:c r="E79" s="22"/>
      <x:c r="F79" s="23"/>
      <x:c r="G79" s="25"/>
      <x:c r="H79" s="23"/>
      <x:c r="I79" s="24" t="str">
        <x:f>IF(LEN(A79&amp;"")=0,IF(COUNTA(A79,B79,C79,D79,E79,F79,G79,H79)=0,"","Enter Review ID"),IF(COUNTIFS('Treatment Schedule'!$A$68:$A$117,A79)&lt;&gt;1,"Duplicate Review ID",IF(OR(LEN(B79&amp;"")=0,LEN(C79&amp;"")=0,LEN(D79&amp;"")=0,LEN(E79&amp;"")=0,LEN(F79&amp;"")=0,LEN(G79&amp;"")=0,LEN(H79&amp;"")=0),"Complete manual review",IF(OR(NOT(ISNUMBER(G79)),G79&lt;=0),"Enter valid review date",IF(E79="Hold","Review on hold",IF(E79&lt;&gt;"Recorded","Select review decision",IF(COUNTIFS('Treatment Schedule'!$A$8:$A$57,B79)&lt;&gt;1,"Missing or duplicate Treatment ID",IF(INDEX('Treatment Schedule'!$E$8:$E$57,MATCH(B79,'Treatment Schedule'!$A$8:$A$57,0))&lt;&gt;C79,"Revision mismatch",IF(INDEX('Treatment Schedule'!$K$8:$K$57,MATCH(B79,'Treatment Schedule'!$A$8:$A$57,0))&lt;&gt;"Recorded","Treatment record incomplete","Linked")))))))))</x:f>
      </x:c>
      <x:c r="J79" s="1"/>
      <x:c r="K79" s="1"/>
    </x:row>
    <x:row r="80" ht="35" customHeight="1">
      <x:c r="A80" s="23"/>
      <x:c r="B80" s="23"/>
      <x:c r="C80" s="23"/>
      <x:c r="D80" s="22"/>
      <x:c r="E80" s="22"/>
      <x:c r="F80" s="23"/>
      <x:c r="G80" s="25"/>
      <x:c r="H80" s="23"/>
      <x:c r="I80" s="24" t="str">
        <x:f>IF(LEN(A80&amp;"")=0,IF(COUNTA(A80,B80,C80,D80,E80,F80,G80,H80)=0,"","Enter Review ID"),IF(COUNTIFS('Treatment Schedule'!$A$68:$A$117,A80)&lt;&gt;1,"Duplicate Review ID",IF(OR(LEN(B80&amp;"")=0,LEN(C80&amp;"")=0,LEN(D80&amp;"")=0,LEN(E80&amp;"")=0,LEN(F80&amp;"")=0,LEN(G80&amp;"")=0,LEN(H80&amp;"")=0),"Complete manual review",IF(OR(NOT(ISNUMBER(G80)),G80&lt;=0),"Enter valid review date",IF(E80="Hold","Review on hold",IF(E80&lt;&gt;"Recorded","Select review decision",IF(COUNTIFS('Treatment Schedule'!$A$8:$A$57,B80)&lt;&gt;1,"Missing or duplicate Treatment ID",IF(INDEX('Treatment Schedule'!$E$8:$E$57,MATCH(B80,'Treatment Schedule'!$A$8:$A$57,0))&lt;&gt;C80,"Revision mismatch",IF(INDEX('Treatment Schedule'!$K$8:$K$57,MATCH(B80,'Treatment Schedule'!$A$8:$A$57,0))&lt;&gt;"Recorded","Treatment record incomplete","Linked")))))))))</x:f>
      </x:c>
      <x:c r="J80" s="1"/>
      <x:c r="K80" s="1"/>
    </x:row>
    <x:row r="81" ht="35" customHeight="1">
      <x:c r="A81" s="23"/>
      <x:c r="B81" s="23"/>
      <x:c r="C81" s="23"/>
      <x:c r="D81" s="22"/>
      <x:c r="E81" s="22"/>
      <x:c r="F81" s="23"/>
      <x:c r="G81" s="25"/>
      <x:c r="H81" s="23"/>
      <x:c r="I81" s="24" t="str">
        <x:f>IF(LEN(A81&amp;"")=0,IF(COUNTA(A81,B81,C81,D81,E81,F81,G81,H81)=0,"","Enter Review ID"),IF(COUNTIFS('Treatment Schedule'!$A$68:$A$117,A81)&lt;&gt;1,"Duplicate Review ID",IF(OR(LEN(B81&amp;"")=0,LEN(C81&amp;"")=0,LEN(D81&amp;"")=0,LEN(E81&amp;"")=0,LEN(F81&amp;"")=0,LEN(G81&amp;"")=0,LEN(H81&amp;"")=0),"Complete manual review",IF(OR(NOT(ISNUMBER(G81)),G81&lt;=0),"Enter valid review date",IF(E81="Hold","Review on hold",IF(E81&lt;&gt;"Recorded","Select review decision",IF(COUNTIFS('Treatment Schedule'!$A$8:$A$57,B81)&lt;&gt;1,"Missing or duplicate Treatment ID",IF(INDEX('Treatment Schedule'!$E$8:$E$57,MATCH(B81,'Treatment Schedule'!$A$8:$A$57,0))&lt;&gt;C81,"Revision mismatch",IF(INDEX('Treatment Schedule'!$K$8:$K$57,MATCH(B81,'Treatment Schedule'!$A$8:$A$57,0))&lt;&gt;"Recorded","Treatment record incomplete","Linked")))))))))</x:f>
      </x:c>
      <x:c r="J81" s="1"/>
      <x:c r="K81" s="1"/>
    </x:row>
    <x:row r="82" ht="35" customHeight="1">
      <x:c r="A82" s="23"/>
      <x:c r="B82" s="23"/>
      <x:c r="C82" s="23"/>
      <x:c r="D82" s="22"/>
      <x:c r="E82" s="22"/>
      <x:c r="F82" s="23"/>
      <x:c r="G82" s="25"/>
      <x:c r="H82" s="23"/>
      <x:c r="I82" s="24" t="str">
        <x:f>IF(LEN(A82&amp;"")=0,IF(COUNTA(A82,B82,C82,D82,E82,F82,G82,H82)=0,"","Enter Review ID"),IF(COUNTIFS('Treatment Schedule'!$A$68:$A$117,A82)&lt;&gt;1,"Duplicate Review ID",IF(OR(LEN(B82&amp;"")=0,LEN(C82&amp;"")=0,LEN(D82&amp;"")=0,LEN(E82&amp;"")=0,LEN(F82&amp;"")=0,LEN(G82&amp;"")=0,LEN(H82&amp;"")=0),"Complete manual review",IF(OR(NOT(ISNUMBER(G82)),G82&lt;=0),"Enter valid review date",IF(E82="Hold","Review on hold",IF(E82&lt;&gt;"Recorded","Select review decision",IF(COUNTIFS('Treatment Schedule'!$A$8:$A$57,B82)&lt;&gt;1,"Missing or duplicate Treatment ID",IF(INDEX('Treatment Schedule'!$E$8:$E$57,MATCH(B82,'Treatment Schedule'!$A$8:$A$57,0))&lt;&gt;C82,"Revision mismatch",IF(INDEX('Treatment Schedule'!$K$8:$K$57,MATCH(B82,'Treatment Schedule'!$A$8:$A$57,0))&lt;&gt;"Recorded","Treatment record incomplete","Linked")))))))))</x:f>
      </x:c>
      <x:c r="J82" s="1"/>
      <x:c r="K82" s="1"/>
    </x:row>
    <x:row r="83" ht="35" customHeight="1">
      <x:c r="A83" s="23"/>
      <x:c r="B83" s="23"/>
      <x:c r="C83" s="23"/>
      <x:c r="D83" s="22"/>
      <x:c r="E83" s="22"/>
      <x:c r="F83" s="23"/>
      <x:c r="G83" s="25"/>
      <x:c r="H83" s="23"/>
      <x:c r="I83" s="24" t="str">
        <x:f>IF(LEN(A83&amp;"")=0,IF(COUNTA(A83,B83,C83,D83,E83,F83,G83,H83)=0,"","Enter Review ID"),IF(COUNTIFS('Treatment Schedule'!$A$68:$A$117,A83)&lt;&gt;1,"Duplicate Review ID",IF(OR(LEN(B83&amp;"")=0,LEN(C83&amp;"")=0,LEN(D83&amp;"")=0,LEN(E83&amp;"")=0,LEN(F83&amp;"")=0,LEN(G83&amp;"")=0,LEN(H83&amp;"")=0),"Complete manual review",IF(OR(NOT(ISNUMBER(G83)),G83&lt;=0),"Enter valid review date",IF(E83="Hold","Review on hold",IF(E83&lt;&gt;"Recorded","Select review decision",IF(COUNTIFS('Treatment Schedule'!$A$8:$A$57,B83)&lt;&gt;1,"Missing or duplicate Treatment ID",IF(INDEX('Treatment Schedule'!$E$8:$E$57,MATCH(B83,'Treatment Schedule'!$A$8:$A$57,0))&lt;&gt;C83,"Revision mismatch",IF(INDEX('Treatment Schedule'!$K$8:$K$57,MATCH(B83,'Treatment Schedule'!$A$8:$A$57,0))&lt;&gt;"Recorded","Treatment record incomplete","Linked")))))))))</x:f>
      </x:c>
      <x:c r="J83" s="1"/>
      <x:c r="K83" s="1"/>
    </x:row>
    <x:row r="84" ht="35" customHeight="1">
      <x:c r="A84" s="23"/>
      <x:c r="B84" s="23"/>
      <x:c r="C84" s="23"/>
      <x:c r="D84" s="22"/>
      <x:c r="E84" s="22"/>
      <x:c r="F84" s="23"/>
      <x:c r="G84" s="25"/>
      <x:c r="H84" s="23"/>
      <x:c r="I84" s="24" t="str">
        <x:f>IF(LEN(A84&amp;"")=0,IF(COUNTA(A84,B84,C84,D84,E84,F84,G84,H84)=0,"","Enter Review ID"),IF(COUNTIFS('Treatment Schedule'!$A$68:$A$117,A84)&lt;&gt;1,"Duplicate Review ID",IF(OR(LEN(B84&amp;"")=0,LEN(C84&amp;"")=0,LEN(D84&amp;"")=0,LEN(E84&amp;"")=0,LEN(F84&amp;"")=0,LEN(G84&amp;"")=0,LEN(H84&amp;"")=0),"Complete manual review",IF(OR(NOT(ISNUMBER(G84)),G84&lt;=0),"Enter valid review date",IF(E84="Hold","Review on hold",IF(E84&lt;&gt;"Recorded","Select review decision",IF(COUNTIFS('Treatment Schedule'!$A$8:$A$57,B84)&lt;&gt;1,"Missing or duplicate Treatment ID",IF(INDEX('Treatment Schedule'!$E$8:$E$57,MATCH(B84,'Treatment Schedule'!$A$8:$A$57,0))&lt;&gt;C84,"Revision mismatch",IF(INDEX('Treatment Schedule'!$K$8:$K$57,MATCH(B84,'Treatment Schedule'!$A$8:$A$57,0))&lt;&gt;"Recorded","Treatment record incomplete","Linked")))))))))</x:f>
      </x:c>
      <x:c r="J84" s="1"/>
      <x:c r="K84" s="1"/>
    </x:row>
    <x:row r="85" ht="35" customHeight="1">
      <x:c r="A85" s="23"/>
      <x:c r="B85" s="23"/>
      <x:c r="C85" s="23"/>
      <x:c r="D85" s="22"/>
      <x:c r="E85" s="22"/>
      <x:c r="F85" s="23"/>
      <x:c r="G85" s="25"/>
      <x:c r="H85" s="23"/>
      <x:c r="I85" s="24" t="str">
        <x:f>IF(LEN(A85&amp;"")=0,IF(COUNTA(A85,B85,C85,D85,E85,F85,G85,H85)=0,"","Enter Review ID"),IF(COUNTIFS('Treatment Schedule'!$A$68:$A$117,A85)&lt;&gt;1,"Duplicate Review ID",IF(OR(LEN(B85&amp;"")=0,LEN(C85&amp;"")=0,LEN(D85&amp;"")=0,LEN(E85&amp;"")=0,LEN(F85&amp;"")=0,LEN(G85&amp;"")=0,LEN(H85&amp;"")=0),"Complete manual review",IF(OR(NOT(ISNUMBER(G85)),G85&lt;=0),"Enter valid review date",IF(E85="Hold","Review on hold",IF(E85&lt;&gt;"Recorded","Select review decision",IF(COUNTIFS('Treatment Schedule'!$A$8:$A$57,B85)&lt;&gt;1,"Missing or duplicate Treatment ID",IF(INDEX('Treatment Schedule'!$E$8:$E$57,MATCH(B85,'Treatment Schedule'!$A$8:$A$57,0))&lt;&gt;C85,"Revision mismatch",IF(INDEX('Treatment Schedule'!$K$8:$K$57,MATCH(B85,'Treatment Schedule'!$A$8:$A$57,0))&lt;&gt;"Recorded","Treatment record incomplete","Linked")))))))))</x:f>
      </x:c>
      <x:c r="J85" s="1"/>
      <x:c r="K85" s="1"/>
    </x:row>
    <x:row r="86" ht="35" customHeight="1">
      <x:c r="A86" s="23"/>
      <x:c r="B86" s="23"/>
      <x:c r="C86" s="23"/>
      <x:c r="D86" s="22"/>
      <x:c r="E86" s="22"/>
      <x:c r="F86" s="23"/>
      <x:c r="G86" s="25"/>
      <x:c r="H86" s="23"/>
      <x:c r="I86" s="24" t="str">
        <x:f>IF(LEN(A86&amp;"")=0,IF(COUNTA(A86,B86,C86,D86,E86,F86,G86,H86)=0,"","Enter Review ID"),IF(COUNTIFS('Treatment Schedule'!$A$68:$A$117,A86)&lt;&gt;1,"Duplicate Review ID",IF(OR(LEN(B86&amp;"")=0,LEN(C86&amp;"")=0,LEN(D86&amp;"")=0,LEN(E86&amp;"")=0,LEN(F86&amp;"")=0,LEN(G86&amp;"")=0,LEN(H86&amp;"")=0),"Complete manual review",IF(OR(NOT(ISNUMBER(G86)),G86&lt;=0),"Enter valid review date",IF(E86="Hold","Review on hold",IF(E86&lt;&gt;"Recorded","Select review decision",IF(COUNTIFS('Treatment Schedule'!$A$8:$A$57,B86)&lt;&gt;1,"Missing or duplicate Treatment ID",IF(INDEX('Treatment Schedule'!$E$8:$E$57,MATCH(B86,'Treatment Schedule'!$A$8:$A$57,0))&lt;&gt;C86,"Revision mismatch",IF(INDEX('Treatment Schedule'!$K$8:$K$57,MATCH(B86,'Treatment Schedule'!$A$8:$A$57,0))&lt;&gt;"Recorded","Treatment record incomplete","Linked")))))))))</x:f>
      </x:c>
      <x:c r="J86" s="1"/>
      <x:c r="K86" s="1"/>
    </x:row>
    <x:row r="87" ht="35" customHeight="1">
      <x:c r="A87" s="23"/>
      <x:c r="B87" s="23"/>
      <x:c r="C87" s="23"/>
      <x:c r="D87" s="22"/>
      <x:c r="E87" s="22"/>
      <x:c r="F87" s="23"/>
      <x:c r="G87" s="25"/>
      <x:c r="H87" s="23"/>
      <x:c r="I87" s="24" t="str">
        <x:f>IF(LEN(A87&amp;"")=0,IF(COUNTA(A87,B87,C87,D87,E87,F87,G87,H87)=0,"","Enter Review ID"),IF(COUNTIFS('Treatment Schedule'!$A$68:$A$117,A87)&lt;&gt;1,"Duplicate Review ID",IF(OR(LEN(B87&amp;"")=0,LEN(C87&amp;"")=0,LEN(D87&amp;"")=0,LEN(E87&amp;"")=0,LEN(F87&amp;"")=0,LEN(G87&amp;"")=0,LEN(H87&amp;"")=0),"Complete manual review",IF(OR(NOT(ISNUMBER(G87)),G87&lt;=0),"Enter valid review date",IF(E87="Hold","Review on hold",IF(E87&lt;&gt;"Recorded","Select review decision",IF(COUNTIFS('Treatment Schedule'!$A$8:$A$57,B87)&lt;&gt;1,"Missing or duplicate Treatment ID",IF(INDEX('Treatment Schedule'!$E$8:$E$57,MATCH(B87,'Treatment Schedule'!$A$8:$A$57,0))&lt;&gt;C87,"Revision mismatch",IF(INDEX('Treatment Schedule'!$K$8:$K$57,MATCH(B87,'Treatment Schedule'!$A$8:$A$57,0))&lt;&gt;"Recorded","Treatment record incomplete","Linked")))))))))</x:f>
      </x:c>
      <x:c r="J87" s="1"/>
      <x:c r="K87" s="1"/>
    </x:row>
    <x:row r="88" ht="35" customHeight="1">
      <x:c r="A88" s="23"/>
      <x:c r="B88" s="23"/>
      <x:c r="C88" s="23"/>
      <x:c r="D88" s="22"/>
      <x:c r="E88" s="22"/>
      <x:c r="F88" s="23"/>
      <x:c r="G88" s="25"/>
      <x:c r="H88" s="23"/>
      <x:c r="I88" s="24" t="str">
        <x:f>IF(LEN(A88&amp;"")=0,IF(COUNTA(A88,B88,C88,D88,E88,F88,G88,H88)=0,"","Enter Review ID"),IF(COUNTIFS('Treatment Schedule'!$A$68:$A$117,A88)&lt;&gt;1,"Duplicate Review ID",IF(OR(LEN(B88&amp;"")=0,LEN(C88&amp;"")=0,LEN(D88&amp;"")=0,LEN(E88&amp;"")=0,LEN(F88&amp;"")=0,LEN(G88&amp;"")=0,LEN(H88&amp;"")=0),"Complete manual review",IF(OR(NOT(ISNUMBER(G88)),G88&lt;=0),"Enter valid review date",IF(E88="Hold","Review on hold",IF(E88&lt;&gt;"Recorded","Select review decision",IF(COUNTIFS('Treatment Schedule'!$A$8:$A$57,B88)&lt;&gt;1,"Missing or duplicate Treatment ID",IF(INDEX('Treatment Schedule'!$E$8:$E$57,MATCH(B88,'Treatment Schedule'!$A$8:$A$57,0))&lt;&gt;C88,"Revision mismatch",IF(INDEX('Treatment Schedule'!$K$8:$K$57,MATCH(B88,'Treatment Schedule'!$A$8:$A$57,0))&lt;&gt;"Recorded","Treatment record incomplete","Linked")))))))))</x:f>
      </x:c>
      <x:c r="J88" s="1"/>
      <x:c r="K88" s="1"/>
    </x:row>
    <x:row r="89" ht="35" customHeight="1">
      <x:c r="A89" s="23"/>
      <x:c r="B89" s="23"/>
      <x:c r="C89" s="23"/>
      <x:c r="D89" s="22"/>
      <x:c r="E89" s="22"/>
      <x:c r="F89" s="23"/>
      <x:c r="G89" s="25"/>
      <x:c r="H89" s="23"/>
      <x:c r="I89" s="24" t="str">
        <x:f>IF(LEN(A89&amp;"")=0,IF(COUNTA(A89,B89,C89,D89,E89,F89,G89,H89)=0,"","Enter Review ID"),IF(COUNTIFS('Treatment Schedule'!$A$68:$A$117,A89)&lt;&gt;1,"Duplicate Review ID",IF(OR(LEN(B89&amp;"")=0,LEN(C89&amp;"")=0,LEN(D89&amp;"")=0,LEN(E89&amp;"")=0,LEN(F89&amp;"")=0,LEN(G89&amp;"")=0,LEN(H89&amp;"")=0),"Complete manual review",IF(OR(NOT(ISNUMBER(G89)),G89&lt;=0),"Enter valid review date",IF(E89="Hold","Review on hold",IF(E89&lt;&gt;"Recorded","Select review decision",IF(COUNTIFS('Treatment Schedule'!$A$8:$A$57,B89)&lt;&gt;1,"Missing or duplicate Treatment ID",IF(INDEX('Treatment Schedule'!$E$8:$E$57,MATCH(B89,'Treatment Schedule'!$A$8:$A$57,0))&lt;&gt;C89,"Revision mismatch",IF(INDEX('Treatment Schedule'!$K$8:$K$57,MATCH(B89,'Treatment Schedule'!$A$8:$A$57,0))&lt;&gt;"Recorded","Treatment record incomplete","Linked")))))))))</x:f>
      </x:c>
      <x:c r="J89" s="1"/>
      <x:c r="K89" s="1"/>
    </x:row>
    <x:row r="90" ht="35" customHeight="1">
      <x:c r="A90" s="23"/>
      <x:c r="B90" s="23"/>
      <x:c r="C90" s="23"/>
      <x:c r="D90" s="22"/>
      <x:c r="E90" s="22"/>
      <x:c r="F90" s="23"/>
      <x:c r="G90" s="25"/>
      <x:c r="H90" s="23"/>
      <x:c r="I90" s="24" t="str">
        <x:f>IF(LEN(A90&amp;"")=0,IF(COUNTA(A90,B90,C90,D90,E90,F90,G90,H90)=0,"","Enter Review ID"),IF(COUNTIFS('Treatment Schedule'!$A$68:$A$117,A90)&lt;&gt;1,"Duplicate Review ID",IF(OR(LEN(B90&amp;"")=0,LEN(C90&amp;"")=0,LEN(D90&amp;"")=0,LEN(E90&amp;"")=0,LEN(F90&amp;"")=0,LEN(G90&amp;"")=0,LEN(H90&amp;"")=0),"Complete manual review",IF(OR(NOT(ISNUMBER(G90)),G90&lt;=0),"Enter valid review date",IF(E90="Hold","Review on hold",IF(E90&lt;&gt;"Recorded","Select review decision",IF(COUNTIFS('Treatment Schedule'!$A$8:$A$57,B90)&lt;&gt;1,"Missing or duplicate Treatment ID",IF(INDEX('Treatment Schedule'!$E$8:$E$57,MATCH(B90,'Treatment Schedule'!$A$8:$A$57,0))&lt;&gt;C90,"Revision mismatch",IF(INDEX('Treatment Schedule'!$K$8:$K$57,MATCH(B90,'Treatment Schedule'!$A$8:$A$57,0))&lt;&gt;"Recorded","Treatment record incomplete","Linked")))))))))</x:f>
      </x:c>
      <x:c r="J90" s="1"/>
      <x:c r="K90" s="1"/>
    </x:row>
    <x:row r="91" ht="35" customHeight="1">
      <x:c r="A91" s="23"/>
      <x:c r="B91" s="23"/>
      <x:c r="C91" s="23"/>
      <x:c r="D91" s="22"/>
      <x:c r="E91" s="22"/>
      <x:c r="F91" s="23"/>
      <x:c r="G91" s="25"/>
      <x:c r="H91" s="23"/>
      <x:c r="I91" s="24" t="str">
        <x:f>IF(LEN(A91&amp;"")=0,IF(COUNTA(A91,B91,C91,D91,E91,F91,G91,H91)=0,"","Enter Review ID"),IF(COUNTIFS('Treatment Schedule'!$A$68:$A$117,A91)&lt;&gt;1,"Duplicate Review ID",IF(OR(LEN(B91&amp;"")=0,LEN(C91&amp;"")=0,LEN(D91&amp;"")=0,LEN(E91&amp;"")=0,LEN(F91&amp;"")=0,LEN(G91&amp;"")=0,LEN(H91&amp;"")=0),"Complete manual review",IF(OR(NOT(ISNUMBER(G91)),G91&lt;=0),"Enter valid review date",IF(E91="Hold","Review on hold",IF(E91&lt;&gt;"Recorded","Select review decision",IF(COUNTIFS('Treatment Schedule'!$A$8:$A$57,B91)&lt;&gt;1,"Missing or duplicate Treatment ID",IF(INDEX('Treatment Schedule'!$E$8:$E$57,MATCH(B91,'Treatment Schedule'!$A$8:$A$57,0))&lt;&gt;C91,"Revision mismatch",IF(INDEX('Treatment Schedule'!$K$8:$K$57,MATCH(B91,'Treatment Schedule'!$A$8:$A$57,0))&lt;&gt;"Recorded","Treatment record incomplete","Linked")))))))))</x:f>
      </x:c>
      <x:c r="J91" s="1"/>
      <x:c r="K91" s="1"/>
    </x:row>
    <x:row r="92" ht="35" customHeight="1">
      <x:c r="A92" s="23"/>
      <x:c r="B92" s="23"/>
      <x:c r="C92" s="23"/>
      <x:c r="D92" s="22"/>
      <x:c r="E92" s="22"/>
      <x:c r="F92" s="23"/>
      <x:c r="G92" s="25"/>
      <x:c r="H92" s="23"/>
      <x:c r="I92" s="24" t="str">
        <x:f>IF(LEN(A92&amp;"")=0,IF(COUNTA(A92,B92,C92,D92,E92,F92,G92,H92)=0,"","Enter Review ID"),IF(COUNTIFS('Treatment Schedule'!$A$68:$A$117,A92)&lt;&gt;1,"Duplicate Review ID",IF(OR(LEN(B92&amp;"")=0,LEN(C92&amp;"")=0,LEN(D92&amp;"")=0,LEN(E92&amp;"")=0,LEN(F92&amp;"")=0,LEN(G92&amp;"")=0,LEN(H92&amp;"")=0),"Complete manual review",IF(OR(NOT(ISNUMBER(G92)),G92&lt;=0),"Enter valid review date",IF(E92="Hold","Review on hold",IF(E92&lt;&gt;"Recorded","Select review decision",IF(COUNTIFS('Treatment Schedule'!$A$8:$A$57,B92)&lt;&gt;1,"Missing or duplicate Treatment ID",IF(INDEX('Treatment Schedule'!$E$8:$E$57,MATCH(B92,'Treatment Schedule'!$A$8:$A$57,0))&lt;&gt;C92,"Revision mismatch",IF(INDEX('Treatment Schedule'!$K$8:$K$57,MATCH(B92,'Treatment Schedule'!$A$8:$A$57,0))&lt;&gt;"Recorded","Treatment record incomplete","Linked")))))))))</x:f>
      </x:c>
      <x:c r="J92" s="1"/>
      <x:c r="K92" s="1"/>
    </x:row>
    <x:row r="93" ht="35" customHeight="1">
      <x:c r="A93" s="23"/>
      <x:c r="B93" s="23"/>
      <x:c r="C93" s="23"/>
      <x:c r="D93" s="22"/>
      <x:c r="E93" s="22"/>
      <x:c r="F93" s="23"/>
      <x:c r="G93" s="25"/>
      <x:c r="H93" s="23"/>
      <x:c r="I93" s="24" t="str">
        <x:f>IF(LEN(A93&amp;"")=0,IF(COUNTA(A93,B93,C93,D93,E93,F93,G93,H93)=0,"","Enter Review ID"),IF(COUNTIFS('Treatment Schedule'!$A$68:$A$117,A93)&lt;&gt;1,"Duplicate Review ID",IF(OR(LEN(B93&amp;"")=0,LEN(C93&amp;"")=0,LEN(D93&amp;"")=0,LEN(E93&amp;"")=0,LEN(F93&amp;"")=0,LEN(G93&amp;"")=0,LEN(H93&amp;"")=0),"Complete manual review",IF(OR(NOT(ISNUMBER(G93)),G93&lt;=0),"Enter valid review date",IF(E93="Hold","Review on hold",IF(E93&lt;&gt;"Recorded","Select review decision",IF(COUNTIFS('Treatment Schedule'!$A$8:$A$57,B93)&lt;&gt;1,"Missing or duplicate Treatment ID",IF(INDEX('Treatment Schedule'!$E$8:$E$57,MATCH(B93,'Treatment Schedule'!$A$8:$A$57,0))&lt;&gt;C93,"Revision mismatch",IF(INDEX('Treatment Schedule'!$K$8:$K$57,MATCH(B93,'Treatment Schedule'!$A$8:$A$57,0))&lt;&gt;"Recorded","Treatment record incomplete","Linked")))))))))</x:f>
      </x:c>
      <x:c r="J93" s="1"/>
      <x:c r="K93" s="1"/>
    </x:row>
    <x:row r="94" ht="35" customHeight="1">
      <x:c r="A94" s="23"/>
      <x:c r="B94" s="23"/>
      <x:c r="C94" s="23"/>
      <x:c r="D94" s="22"/>
      <x:c r="E94" s="22"/>
      <x:c r="F94" s="23"/>
      <x:c r="G94" s="25"/>
      <x:c r="H94" s="23"/>
      <x:c r="I94" s="24" t="str">
        <x:f>IF(LEN(A94&amp;"")=0,IF(COUNTA(A94,B94,C94,D94,E94,F94,G94,H94)=0,"","Enter Review ID"),IF(COUNTIFS('Treatment Schedule'!$A$68:$A$117,A94)&lt;&gt;1,"Duplicate Review ID",IF(OR(LEN(B94&amp;"")=0,LEN(C94&amp;"")=0,LEN(D94&amp;"")=0,LEN(E94&amp;"")=0,LEN(F94&amp;"")=0,LEN(G94&amp;"")=0,LEN(H94&amp;"")=0),"Complete manual review",IF(OR(NOT(ISNUMBER(G94)),G94&lt;=0),"Enter valid review date",IF(E94="Hold","Review on hold",IF(E94&lt;&gt;"Recorded","Select review decision",IF(COUNTIFS('Treatment Schedule'!$A$8:$A$57,B94)&lt;&gt;1,"Missing or duplicate Treatment ID",IF(INDEX('Treatment Schedule'!$E$8:$E$57,MATCH(B94,'Treatment Schedule'!$A$8:$A$57,0))&lt;&gt;C94,"Revision mismatch",IF(INDEX('Treatment Schedule'!$K$8:$K$57,MATCH(B94,'Treatment Schedule'!$A$8:$A$57,0))&lt;&gt;"Recorded","Treatment record incomplete","Linked")))))))))</x:f>
      </x:c>
      <x:c r="J94" s="1"/>
      <x:c r="K94" s="1"/>
    </x:row>
    <x:row r="95" ht="35" customHeight="1">
      <x:c r="A95" s="23"/>
      <x:c r="B95" s="23"/>
      <x:c r="C95" s="23"/>
      <x:c r="D95" s="22"/>
      <x:c r="E95" s="22"/>
      <x:c r="F95" s="23"/>
      <x:c r="G95" s="25"/>
      <x:c r="H95" s="23"/>
      <x:c r="I95" s="24" t="str">
        <x:f>IF(LEN(A95&amp;"")=0,IF(COUNTA(A95,B95,C95,D95,E95,F95,G95,H95)=0,"","Enter Review ID"),IF(COUNTIFS('Treatment Schedule'!$A$68:$A$117,A95)&lt;&gt;1,"Duplicate Review ID",IF(OR(LEN(B95&amp;"")=0,LEN(C95&amp;"")=0,LEN(D95&amp;"")=0,LEN(E95&amp;"")=0,LEN(F95&amp;"")=0,LEN(G95&amp;"")=0,LEN(H95&amp;"")=0),"Complete manual review",IF(OR(NOT(ISNUMBER(G95)),G95&lt;=0),"Enter valid review date",IF(E95="Hold","Review on hold",IF(E95&lt;&gt;"Recorded","Select review decision",IF(COUNTIFS('Treatment Schedule'!$A$8:$A$57,B95)&lt;&gt;1,"Missing or duplicate Treatment ID",IF(INDEX('Treatment Schedule'!$E$8:$E$57,MATCH(B95,'Treatment Schedule'!$A$8:$A$57,0))&lt;&gt;C95,"Revision mismatch",IF(INDEX('Treatment Schedule'!$K$8:$K$57,MATCH(B95,'Treatment Schedule'!$A$8:$A$57,0))&lt;&gt;"Recorded","Treatment record incomplete","Linked")))))))))</x:f>
      </x:c>
      <x:c r="J95" s="1"/>
      <x:c r="K95" s="1"/>
    </x:row>
    <x:row r="96" ht="35" customHeight="1">
      <x:c r="A96" s="23"/>
      <x:c r="B96" s="23"/>
      <x:c r="C96" s="23"/>
      <x:c r="D96" s="22"/>
      <x:c r="E96" s="22"/>
      <x:c r="F96" s="23"/>
      <x:c r="G96" s="25"/>
      <x:c r="H96" s="23"/>
      <x:c r="I96" s="24" t="str">
        <x:f>IF(LEN(A96&amp;"")=0,IF(COUNTA(A96,B96,C96,D96,E96,F96,G96,H96)=0,"","Enter Review ID"),IF(COUNTIFS('Treatment Schedule'!$A$68:$A$117,A96)&lt;&gt;1,"Duplicate Review ID",IF(OR(LEN(B96&amp;"")=0,LEN(C96&amp;"")=0,LEN(D96&amp;"")=0,LEN(E96&amp;"")=0,LEN(F96&amp;"")=0,LEN(G96&amp;"")=0,LEN(H96&amp;"")=0),"Complete manual review",IF(OR(NOT(ISNUMBER(G96)),G96&lt;=0),"Enter valid review date",IF(E96="Hold","Review on hold",IF(E96&lt;&gt;"Recorded","Select review decision",IF(COUNTIFS('Treatment Schedule'!$A$8:$A$57,B96)&lt;&gt;1,"Missing or duplicate Treatment ID",IF(INDEX('Treatment Schedule'!$E$8:$E$57,MATCH(B96,'Treatment Schedule'!$A$8:$A$57,0))&lt;&gt;C96,"Revision mismatch",IF(INDEX('Treatment Schedule'!$K$8:$K$57,MATCH(B96,'Treatment Schedule'!$A$8:$A$57,0))&lt;&gt;"Recorded","Treatment record incomplete","Linked")))))))))</x:f>
      </x:c>
      <x:c r="J96" s="1"/>
      <x:c r="K96" s="1"/>
    </x:row>
    <x:row r="97" ht="35" customHeight="1">
      <x:c r="A97" s="23"/>
      <x:c r="B97" s="23"/>
      <x:c r="C97" s="23"/>
      <x:c r="D97" s="22"/>
      <x:c r="E97" s="22"/>
      <x:c r="F97" s="23"/>
      <x:c r="G97" s="25"/>
      <x:c r="H97" s="23"/>
      <x:c r="I97" s="24" t="str">
        <x:f>IF(LEN(A97&amp;"")=0,IF(COUNTA(A97,B97,C97,D97,E97,F97,G97,H97)=0,"","Enter Review ID"),IF(COUNTIFS('Treatment Schedule'!$A$68:$A$117,A97)&lt;&gt;1,"Duplicate Review ID",IF(OR(LEN(B97&amp;"")=0,LEN(C97&amp;"")=0,LEN(D97&amp;"")=0,LEN(E97&amp;"")=0,LEN(F97&amp;"")=0,LEN(G97&amp;"")=0,LEN(H97&amp;"")=0),"Complete manual review",IF(OR(NOT(ISNUMBER(G97)),G97&lt;=0),"Enter valid review date",IF(E97="Hold","Review on hold",IF(E97&lt;&gt;"Recorded","Select review decision",IF(COUNTIFS('Treatment Schedule'!$A$8:$A$57,B97)&lt;&gt;1,"Missing or duplicate Treatment ID",IF(INDEX('Treatment Schedule'!$E$8:$E$57,MATCH(B97,'Treatment Schedule'!$A$8:$A$57,0))&lt;&gt;C97,"Revision mismatch",IF(INDEX('Treatment Schedule'!$K$8:$K$57,MATCH(B97,'Treatment Schedule'!$A$8:$A$57,0))&lt;&gt;"Recorded","Treatment record incomplete","Linked")))))))))</x:f>
      </x:c>
      <x:c r="J97" s="1"/>
      <x:c r="K97" s="1"/>
    </x:row>
    <x:row r="98" ht="35" customHeight="1">
      <x:c r="A98" s="23"/>
      <x:c r="B98" s="23"/>
      <x:c r="C98" s="23"/>
      <x:c r="D98" s="22"/>
      <x:c r="E98" s="22"/>
      <x:c r="F98" s="23"/>
      <x:c r="G98" s="25"/>
      <x:c r="H98" s="23"/>
      <x:c r="I98" s="24" t="str">
        <x:f>IF(LEN(A98&amp;"")=0,IF(COUNTA(A98,B98,C98,D98,E98,F98,G98,H98)=0,"","Enter Review ID"),IF(COUNTIFS('Treatment Schedule'!$A$68:$A$117,A98)&lt;&gt;1,"Duplicate Review ID",IF(OR(LEN(B98&amp;"")=0,LEN(C98&amp;"")=0,LEN(D98&amp;"")=0,LEN(E98&amp;"")=0,LEN(F98&amp;"")=0,LEN(G98&amp;"")=0,LEN(H98&amp;"")=0),"Complete manual review",IF(OR(NOT(ISNUMBER(G98)),G98&lt;=0),"Enter valid review date",IF(E98="Hold","Review on hold",IF(E98&lt;&gt;"Recorded","Select review decision",IF(COUNTIFS('Treatment Schedule'!$A$8:$A$57,B98)&lt;&gt;1,"Missing or duplicate Treatment ID",IF(INDEX('Treatment Schedule'!$E$8:$E$57,MATCH(B98,'Treatment Schedule'!$A$8:$A$57,0))&lt;&gt;C98,"Revision mismatch",IF(INDEX('Treatment Schedule'!$K$8:$K$57,MATCH(B98,'Treatment Schedule'!$A$8:$A$57,0))&lt;&gt;"Recorded","Treatment record incomplete","Linked")))))))))</x:f>
      </x:c>
      <x:c r="J98" s="1"/>
      <x:c r="K98" s="1"/>
    </x:row>
    <x:row r="99" ht="35" customHeight="1">
      <x:c r="A99" s="23"/>
      <x:c r="B99" s="23"/>
      <x:c r="C99" s="23"/>
      <x:c r="D99" s="22"/>
      <x:c r="E99" s="22"/>
      <x:c r="F99" s="23"/>
      <x:c r="G99" s="25"/>
      <x:c r="H99" s="23"/>
      <x:c r="I99" s="24" t="str">
        <x:f>IF(LEN(A99&amp;"")=0,IF(COUNTA(A99,B99,C99,D99,E99,F99,G99,H99)=0,"","Enter Review ID"),IF(COUNTIFS('Treatment Schedule'!$A$68:$A$117,A99)&lt;&gt;1,"Duplicate Review ID",IF(OR(LEN(B99&amp;"")=0,LEN(C99&amp;"")=0,LEN(D99&amp;"")=0,LEN(E99&amp;"")=0,LEN(F99&amp;"")=0,LEN(G99&amp;"")=0,LEN(H99&amp;"")=0),"Complete manual review",IF(OR(NOT(ISNUMBER(G99)),G99&lt;=0),"Enter valid review date",IF(E99="Hold","Review on hold",IF(E99&lt;&gt;"Recorded","Select review decision",IF(COUNTIFS('Treatment Schedule'!$A$8:$A$57,B99)&lt;&gt;1,"Missing or duplicate Treatment ID",IF(INDEX('Treatment Schedule'!$E$8:$E$57,MATCH(B99,'Treatment Schedule'!$A$8:$A$57,0))&lt;&gt;C99,"Revision mismatch",IF(INDEX('Treatment Schedule'!$K$8:$K$57,MATCH(B99,'Treatment Schedule'!$A$8:$A$57,0))&lt;&gt;"Recorded","Treatment record incomplete","Linked")))))))))</x:f>
      </x:c>
      <x:c r="J99" s="1"/>
      <x:c r="K99" s="1"/>
    </x:row>
    <x:row r="100" ht="35" customHeight="1">
      <x:c r="A100" s="23"/>
      <x:c r="B100" s="23"/>
      <x:c r="C100" s="23"/>
      <x:c r="D100" s="22"/>
      <x:c r="E100" s="22"/>
      <x:c r="F100" s="23"/>
      <x:c r="G100" s="25"/>
      <x:c r="H100" s="23"/>
      <x:c r="I100" s="24" t="str">
        <x:f>IF(LEN(A100&amp;"")=0,IF(COUNTA(A100,B100,C100,D100,E100,F100,G100,H100)=0,"","Enter Review ID"),IF(COUNTIFS('Treatment Schedule'!$A$68:$A$117,A100)&lt;&gt;1,"Duplicate Review ID",IF(OR(LEN(B100&amp;"")=0,LEN(C100&amp;"")=0,LEN(D100&amp;"")=0,LEN(E100&amp;"")=0,LEN(F100&amp;"")=0,LEN(G100&amp;"")=0,LEN(H100&amp;"")=0),"Complete manual review",IF(OR(NOT(ISNUMBER(G100)),G100&lt;=0),"Enter valid review date",IF(E100="Hold","Review on hold",IF(E100&lt;&gt;"Recorded","Select review decision",IF(COUNTIFS('Treatment Schedule'!$A$8:$A$57,B100)&lt;&gt;1,"Missing or duplicate Treatment ID",IF(INDEX('Treatment Schedule'!$E$8:$E$57,MATCH(B100,'Treatment Schedule'!$A$8:$A$57,0))&lt;&gt;C100,"Revision mismatch",IF(INDEX('Treatment Schedule'!$K$8:$K$57,MATCH(B100,'Treatment Schedule'!$A$8:$A$57,0))&lt;&gt;"Recorded","Treatment record incomplete","Linked")))))))))</x:f>
      </x:c>
      <x:c r="J100" s="1"/>
      <x:c r="K100" s="1"/>
    </x:row>
    <x:row r="101" ht="35" customHeight="1">
      <x:c r="A101" s="23"/>
      <x:c r="B101" s="23"/>
      <x:c r="C101" s="23"/>
      <x:c r="D101" s="22"/>
      <x:c r="E101" s="22"/>
      <x:c r="F101" s="23"/>
      <x:c r="G101" s="25"/>
      <x:c r="H101" s="23"/>
      <x:c r="I101" s="24" t="str">
        <x:f>IF(LEN(A101&amp;"")=0,IF(COUNTA(A101,B101,C101,D101,E101,F101,G101,H101)=0,"","Enter Review ID"),IF(COUNTIFS('Treatment Schedule'!$A$68:$A$117,A101)&lt;&gt;1,"Duplicate Review ID",IF(OR(LEN(B101&amp;"")=0,LEN(C101&amp;"")=0,LEN(D101&amp;"")=0,LEN(E101&amp;"")=0,LEN(F101&amp;"")=0,LEN(G101&amp;"")=0,LEN(H101&amp;"")=0),"Complete manual review",IF(OR(NOT(ISNUMBER(G101)),G101&lt;=0),"Enter valid review date",IF(E101="Hold","Review on hold",IF(E101&lt;&gt;"Recorded","Select review decision",IF(COUNTIFS('Treatment Schedule'!$A$8:$A$57,B101)&lt;&gt;1,"Missing or duplicate Treatment ID",IF(INDEX('Treatment Schedule'!$E$8:$E$57,MATCH(B101,'Treatment Schedule'!$A$8:$A$57,0))&lt;&gt;C101,"Revision mismatch",IF(INDEX('Treatment Schedule'!$K$8:$K$57,MATCH(B101,'Treatment Schedule'!$A$8:$A$57,0))&lt;&gt;"Recorded","Treatment record incomplete","Linked")))))))))</x:f>
      </x:c>
      <x:c r="J101" s="1"/>
      <x:c r="K101" s="1"/>
    </x:row>
    <x:row r="102" ht="35" customHeight="1">
      <x:c r="A102" s="23"/>
      <x:c r="B102" s="23"/>
      <x:c r="C102" s="23"/>
      <x:c r="D102" s="22"/>
      <x:c r="E102" s="22"/>
      <x:c r="F102" s="23"/>
      <x:c r="G102" s="25"/>
      <x:c r="H102" s="23"/>
      <x:c r="I102" s="24" t="str">
        <x:f>IF(LEN(A102&amp;"")=0,IF(COUNTA(A102,B102,C102,D102,E102,F102,G102,H102)=0,"","Enter Review ID"),IF(COUNTIFS('Treatment Schedule'!$A$68:$A$117,A102)&lt;&gt;1,"Duplicate Review ID",IF(OR(LEN(B102&amp;"")=0,LEN(C102&amp;"")=0,LEN(D102&amp;"")=0,LEN(E102&amp;"")=0,LEN(F102&amp;"")=0,LEN(G102&amp;"")=0,LEN(H102&amp;"")=0),"Complete manual review",IF(OR(NOT(ISNUMBER(G102)),G102&lt;=0),"Enter valid review date",IF(E102="Hold","Review on hold",IF(E102&lt;&gt;"Recorded","Select review decision",IF(COUNTIFS('Treatment Schedule'!$A$8:$A$57,B102)&lt;&gt;1,"Missing or duplicate Treatment ID",IF(INDEX('Treatment Schedule'!$E$8:$E$57,MATCH(B102,'Treatment Schedule'!$A$8:$A$57,0))&lt;&gt;C102,"Revision mismatch",IF(INDEX('Treatment Schedule'!$K$8:$K$57,MATCH(B102,'Treatment Schedule'!$A$8:$A$57,0))&lt;&gt;"Recorded","Treatment record incomplete","Linked")))))))))</x:f>
      </x:c>
      <x:c r="J102" s="1"/>
      <x:c r="K102" s="1"/>
    </x:row>
    <x:row r="103" ht="35" customHeight="1">
      <x:c r="A103" s="23"/>
      <x:c r="B103" s="23"/>
      <x:c r="C103" s="23"/>
      <x:c r="D103" s="22"/>
      <x:c r="E103" s="22"/>
      <x:c r="F103" s="23"/>
      <x:c r="G103" s="25"/>
      <x:c r="H103" s="23"/>
      <x:c r="I103" s="24" t="str">
        <x:f>IF(LEN(A103&amp;"")=0,IF(COUNTA(A103,B103,C103,D103,E103,F103,G103,H103)=0,"","Enter Review ID"),IF(COUNTIFS('Treatment Schedule'!$A$68:$A$117,A103)&lt;&gt;1,"Duplicate Review ID",IF(OR(LEN(B103&amp;"")=0,LEN(C103&amp;"")=0,LEN(D103&amp;"")=0,LEN(E103&amp;"")=0,LEN(F103&amp;"")=0,LEN(G103&amp;"")=0,LEN(H103&amp;"")=0),"Complete manual review",IF(OR(NOT(ISNUMBER(G103)),G103&lt;=0),"Enter valid review date",IF(E103="Hold","Review on hold",IF(E103&lt;&gt;"Recorded","Select review decision",IF(COUNTIFS('Treatment Schedule'!$A$8:$A$57,B103)&lt;&gt;1,"Missing or duplicate Treatment ID",IF(INDEX('Treatment Schedule'!$E$8:$E$57,MATCH(B103,'Treatment Schedule'!$A$8:$A$57,0))&lt;&gt;C103,"Revision mismatch",IF(INDEX('Treatment Schedule'!$K$8:$K$57,MATCH(B103,'Treatment Schedule'!$A$8:$A$57,0))&lt;&gt;"Recorded","Treatment record incomplete","Linked")))))))))</x:f>
      </x:c>
      <x:c r="J103" s="1"/>
      <x:c r="K103" s="1"/>
    </x:row>
    <x:row r="104" ht="35" customHeight="1">
      <x:c r="A104" s="23"/>
      <x:c r="B104" s="23"/>
      <x:c r="C104" s="23"/>
      <x:c r="D104" s="22"/>
      <x:c r="E104" s="22"/>
      <x:c r="F104" s="23"/>
      <x:c r="G104" s="25"/>
      <x:c r="H104" s="23"/>
      <x:c r="I104" s="24" t="str">
        <x:f>IF(LEN(A104&amp;"")=0,IF(COUNTA(A104,B104,C104,D104,E104,F104,G104,H104)=0,"","Enter Review ID"),IF(COUNTIFS('Treatment Schedule'!$A$68:$A$117,A104)&lt;&gt;1,"Duplicate Review ID",IF(OR(LEN(B104&amp;"")=0,LEN(C104&amp;"")=0,LEN(D104&amp;"")=0,LEN(E104&amp;"")=0,LEN(F104&amp;"")=0,LEN(G104&amp;"")=0,LEN(H104&amp;"")=0),"Complete manual review",IF(OR(NOT(ISNUMBER(G104)),G104&lt;=0),"Enter valid review date",IF(E104="Hold","Review on hold",IF(E104&lt;&gt;"Recorded","Select review decision",IF(COUNTIFS('Treatment Schedule'!$A$8:$A$57,B104)&lt;&gt;1,"Missing or duplicate Treatment ID",IF(INDEX('Treatment Schedule'!$E$8:$E$57,MATCH(B104,'Treatment Schedule'!$A$8:$A$57,0))&lt;&gt;C104,"Revision mismatch",IF(INDEX('Treatment Schedule'!$K$8:$K$57,MATCH(B104,'Treatment Schedule'!$A$8:$A$57,0))&lt;&gt;"Recorded","Treatment record incomplete","Linked")))))))))</x:f>
      </x:c>
      <x:c r="J104" s="1"/>
      <x:c r="K104" s="1"/>
    </x:row>
    <x:row r="105" ht="35" customHeight="1">
      <x:c r="A105" s="23"/>
      <x:c r="B105" s="23"/>
      <x:c r="C105" s="23"/>
      <x:c r="D105" s="22"/>
      <x:c r="E105" s="22"/>
      <x:c r="F105" s="23"/>
      <x:c r="G105" s="25"/>
      <x:c r="H105" s="23"/>
      <x:c r="I105" s="24" t="str">
        <x:f>IF(LEN(A105&amp;"")=0,IF(COUNTA(A105,B105,C105,D105,E105,F105,G105,H105)=0,"","Enter Review ID"),IF(COUNTIFS('Treatment Schedule'!$A$68:$A$117,A105)&lt;&gt;1,"Duplicate Review ID",IF(OR(LEN(B105&amp;"")=0,LEN(C105&amp;"")=0,LEN(D105&amp;"")=0,LEN(E105&amp;"")=0,LEN(F105&amp;"")=0,LEN(G105&amp;"")=0,LEN(H105&amp;"")=0),"Complete manual review",IF(OR(NOT(ISNUMBER(G105)),G105&lt;=0),"Enter valid review date",IF(E105="Hold","Review on hold",IF(E105&lt;&gt;"Recorded","Select review decision",IF(COUNTIFS('Treatment Schedule'!$A$8:$A$57,B105)&lt;&gt;1,"Missing or duplicate Treatment ID",IF(INDEX('Treatment Schedule'!$E$8:$E$57,MATCH(B105,'Treatment Schedule'!$A$8:$A$57,0))&lt;&gt;C105,"Revision mismatch",IF(INDEX('Treatment Schedule'!$K$8:$K$57,MATCH(B105,'Treatment Schedule'!$A$8:$A$57,0))&lt;&gt;"Recorded","Treatment record incomplete","Linked")))))))))</x:f>
      </x:c>
      <x:c r="J105" s="1"/>
      <x:c r="K105" s="1"/>
    </x:row>
    <x:row r="106" ht="35" customHeight="1">
      <x:c r="A106" s="23"/>
      <x:c r="B106" s="23"/>
      <x:c r="C106" s="23"/>
      <x:c r="D106" s="22"/>
      <x:c r="E106" s="22"/>
      <x:c r="F106" s="23"/>
      <x:c r="G106" s="25"/>
      <x:c r="H106" s="23"/>
      <x:c r="I106" s="24" t="str">
        <x:f>IF(LEN(A106&amp;"")=0,IF(COUNTA(A106,B106,C106,D106,E106,F106,G106,H106)=0,"","Enter Review ID"),IF(COUNTIFS('Treatment Schedule'!$A$68:$A$117,A106)&lt;&gt;1,"Duplicate Review ID",IF(OR(LEN(B106&amp;"")=0,LEN(C106&amp;"")=0,LEN(D106&amp;"")=0,LEN(E106&amp;"")=0,LEN(F106&amp;"")=0,LEN(G106&amp;"")=0,LEN(H106&amp;"")=0),"Complete manual review",IF(OR(NOT(ISNUMBER(G106)),G106&lt;=0),"Enter valid review date",IF(E106="Hold","Review on hold",IF(E106&lt;&gt;"Recorded","Select review decision",IF(COUNTIFS('Treatment Schedule'!$A$8:$A$57,B106)&lt;&gt;1,"Missing or duplicate Treatment ID",IF(INDEX('Treatment Schedule'!$E$8:$E$57,MATCH(B106,'Treatment Schedule'!$A$8:$A$57,0))&lt;&gt;C106,"Revision mismatch",IF(INDEX('Treatment Schedule'!$K$8:$K$57,MATCH(B106,'Treatment Schedule'!$A$8:$A$57,0))&lt;&gt;"Recorded","Treatment record incomplete","Linked")))))))))</x:f>
      </x:c>
      <x:c r="J106" s="1"/>
      <x:c r="K106" s="1"/>
    </x:row>
    <x:row r="107" ht="35" customHeight="1">
      <x:c r="A107" s="23"/>
      <x:c r="B107" s="23"/>
      <x:c r="C107" s="23"/>
      <x:c r="D107" s="22"/>
      <x:c r="E107" s="22"/>
      <x:c r="F107" s="23"/>
      <x:c r="G107" s="25"/>
      <x:c r="H107" s="23"/>
      <x:c r="I107" s="24" t="str">
        <x:f>IF(LEN(A107&amp;"")=0,IF(COUNTA(A107,B107,C107,D107,E107,F107,G107,H107)=0,"","Enter Review ID"),IF(COUNTIFS('Treatment Schedule'!$A$68:$A$117,A107)&lt;&gt;1,"Duplicate Review ID",IF(OR(LEN(B107&amp;"")=0,LEN(C107&amp;"")=0,LEN(D107&amp;"")=0,LEN(E107&amp;"")=0,LEN(F107&amp;"")=0,LEN(G107&amp;"")=0,LEN(H107&amp;"")=0),"Complete manual review",IF(OR(NOT(ISNUMBER(G107)),G107&lt;=0),"Enter valid review date",IF(E107="Hold","Review on hold",IF(E107&lt;&gt;"Recorded","Select review decision",IF(COUNTIFS('Treatment Schedule'!$A$8:$A$57,B107)&lt;&gt;1,"Missing or duplicate Treatment ID",IF(INDEX('Treatment Schedule'!$E$8:$E$57,MATCH(B107,'Treatment Schedule'!$A$8:$A$57,0))&lt;&gt;C107,"Revision mismatch",IF(INDEX('Treatment Schedule'!$K$8:$K$57,MATCH(B107,'Treatment Schedule'!$A$8:$A$57,0))&lt;&gt;"Recorded","Treatment record incomplete","Linked")))))))))</x:f>
      </x:c>
      <x:c r="J107" s="1"/>
      <x:c r="K107" s="1"/>
    </x:row>
    <x:row r="108" ht="35" customHeight="1">
      <x:c r="A108" s="23"/>
      <x:c r="B108" s="23"/>
      <x:c r="C108" s="23"/>
      <x:c r="D108" s="22"/>
      <x:c r="E108" s="22"/>
      <x:c r="F108" s="23"/>
      <x:c r="G108" s="25"/>
      <x:c r="H108" s="23"/>
      <x:c r="I108" s="24" t="str">
        <x:f>IF(LEN(A108&amp;"")=0,IF(COUNTA(A108,B108,C108,D108,E108,F108,G108,H108)=0,"","Enter Review ID"),IF(COUNTIFS('Treatment Schedule'!$A$68:$A$117,A108)&lt;&gt;1,"Duplicate Review ID",IF(OR(LEN(B108&amp;"")=0,LEN(C108&amp;"")=0,LEN(D108&amp;"")=0,LEN(E108&amp;"")=0,LEN(F108&amp;"")=0,LEN(G108&amp;"")=0,LEN(H108&amp;"")=0),"Complete manual review",IF(OR(NOT(ISNUMBER(G108)),G108&lt;=0),"Enter valid review date",IF(E108="Hold","Review on hold",IF(E108&lt;&gt;"Recorded","Select review decision",IF(COUNTIFS('Treatment Schedule'!$A$8:$A$57,B108)&lt;&gt;1,"Missing or duplicate Treatment ID",IF(INDEX('Treatment Schedule'!$E$8:$E$57,MATCH(B108,'Treatment Schedule'!$A$8:$A$57,0))&lt;&gt;C108,"Revision mismatch",IF(INDEX('Treatment Schedule'!$K$8:$K$57,MATCH(B108,'Treatment Schedule'!$A$8:$A$57,0))&lt;&gt;"Recorded","Treatment record incomplete","Linked")))))))))</x:f>
      </x:c>
      <x:c r="J108" s="1"/>
      <x:c r="K108" s="1"/>
    </x:row>
    <x:row r="109" ht="35" customHeight="1">
      <x:c r="A109" s="23"/>
      <x:c r="B109" s="23"/>
      <x:c r="C109" s="23"/>
      <x:c r="D109" s="22"/>
      <x:c r="E109" s="22"/>
      <x:c r="F109" s="23"/>
      <x:c r="G109" s="25"/>
      <x:c r="H109" s="23"/>
      <x:c r="I109" s="24" t="str">
        <x:f>IF(LEN(A109&amp;"")=0,IF(COUNTA(A109,B109,C109,D109,E109,F109,G109,H109)=0,"","Enter Review ID"),IF(COUNTIFS('Treatment Schedule'!$A$68:$A$117,A109)&lt;&gt;1,"Duplicate Review ID",IF(OR(LEN(B109&amp;"")=0,LEN(C109&amp;"")=0,LEN(D109&amp;"")=0,LEN(E109&amp;"")=0,LEN(F109&amp;"")=0,LEN(G109&amp;"")=0,LEN(H109&amp;"")=0),"Complete manual review",IF(OR(NOT(ISNUMBER(G109)),G109&lt;=0),"Enter valid review date",IF(E109="Hold","Review on hold",IF(E109&lt;&gt;"Recorded","Select review decision",IF(COUNTIFS('Treatment Schedule'!$A$8:$A$57,B109)&lt;&gt;1,"Missing or duplicate Treatment ID",IF(INDEX('Treatment Schedule'!$E$8:$E$57,MATCH(B109,'Treatment Schedule'!$A$8:$A$57,0))&lt;&gt;C109,"Revision mismatch",IF(INDEX('Treatment Schedule'!$K$8:$K$57,MATCH(B109,'Treatment Schedule'!$A$8:$A$57,0))&lt;&gt;"Recorded","Treatment record incomplete","Linked")))))))))</x:f>
      </x:c>
      <x:c r="J109" s="1"/>
      <x:c r="K109" s="1"/>
    </x:row>
    <x:row r="110" ht="35" customHeight="1">
      <x:c r="A110" s="23"/>
      <x:c r="B110" s="23"/>
      <x:c r="C110" s="23"/>
      <x:c r="D110" s="22"/>
      <x:c r="E110" s="22"/>
      <x:c r="F110" s="23"/>
      <x:c r="G110" s="25"/>
      <x:c r="H110" s="23"/>
      <x:c r="I110" s="24" t="str">
        <x:f>IF(LEN(A110&amp;"")=0,IF(COUNTA(A110,B110,C110,D110,E110,F110,G110,H110)=0,"","Enter Review ID"),IF(COUNTIFS('Treatment Schedule'!$A$68:$A$117,A110)&lt;&gt;1,"Duplicate Review ID",IF(OR(LEN(B110&amp;"")=0,LEN(C110&amp;"")=0,LEN(D110&amp;"")=0,LEN(E110&amp;"")=0,LEN(F110&amp;"")=0,LEN(G110&amp;"")=0,LEN(H110&amp;"")=0),"Complete manual review",IF(OR(NOT(ISNUMBER(G110)),G110&lt;=0),"Enter valid review date",IF(E110="Hold","Review on hold",IF(E110&lt;&gt;"Recorded","Select review decision",IF(COUNTIFS('Treatment Schedule'!$A$8:$A$57,B110)&lt;&gt;1,"Missing or duplicate Treatment ID",IF(INDEX('Treatment Schedule'!$E$8:$E$57,MATCH(B110,'Treatment Schedule'!$A$8:$A$57,0))&lt;&gt;C110,"Revision mismatch",IF(INDEX('Treatment Schedule'!$K$8:$K$57,MATCH(B110,'Treatment Schedule'!$A$8:$A$57,0))&lt;&gt;"Recorded","Treatment record incomplete","Linked")))))))))</x:f>
      </x:c>
      <x:c r="J110" s="1"/>
      <x:c r="K110" s="1"/>
    </x:row>
    <x:row r="111" ht="35" customHeight="1">
      <x:c r="A111" s="23"/>
      <x:c r="B111" s="23"/>
      <x:c r="C111" s="23"/>
      <x:c r="D111" s="22"/>
      <x:c r="E111" s="22"/>
      <x:c r="F111" s="23"/>
      <x:c r="G111" s="25"/>
      <x:c r="H111" s="23"/>
      <x:c r="I111" s="24" t="str">
        <x:f>IF(LEN(A111&amp;"")=0,IF(COUNTA(A111,B111,C111,D111,E111,F111,G111,H111)=0,"","Enter Review ID"),IF(COUNTIFS('Treatment Schedule'!$A$68:$A$117,A111)&lt;&gt;1,"Duplicate Review ID",IF(OR(LEN(B111&amp;"")=0,LEN(C111&amp;"")=0,LEN(D111&amp;"")=0,LEN(E111&amp;"")=0,LEN(F111&amp;"")=0,LEN(G111&amp;"")=0,LEN(H111&amp;"")=0),"Complete manual review",IF(OR(NOT(ISNUMBER(G111)),G111&lt;=0),"Enter valid review date",IF(E111="Hold","Review on hold",IF(E111&lt;&gt;"Recorded","Select review decision",IF(COUNTIFS('Treatment Schedule'!$A$8:$A$57,B111)&lt;&gt;1,"Missing or duplicate Treatment ID",IF(INDEX('Treatment Schedule'!$E$8:$E$57,MATCH(B111,'Treatment Schedule'!$A$8:$A$57,0))&lt;&gt;C111,"Revision mismatch",IF(INDEX('Treatment Schedule'!$K$8:$K$57,MATCH(B111,'Treatment Schedule'!$A$8:$A$57,0))&lt;&gt;"Recorded","Treatment record incomplete","Linked")))))))))</x:f>
      </x:c>
      <x:c r="J111" s="1"/>
      <x:c r="K111" s="1"/>
    </x:row>
    <x:row r="112" ht="35" customHeight="1">
      <x:c r="A112" s="23"/>
      <x:c r="B112" s="23"/>
      <x:c r="C112" s="23"/>
      <x:c r="D112" s="22"/>
      <x:c r="E112" s="22"/>
      <x:c r="F112" s="23"/>
      <x:c r="G112" s="25"/>
      <x:c r="H112" s="23"/>
      <x:c r="I112" s="24" t="str">
        <x:f>IF(LEN(A112&amp;"")=0,IF(COUNTA(A112,B112,C112,D112,E112,F112,G112,H112)=0,"","Enter Review ID"),IF(COUNTIFS('Treatment Schedule'!$A$68:$A$117,A112)&lt;&gt;1,"Duplicate Review ID",IF(OR(LEN(B112&amp;"")=0,LEN(C112&amp;"")=0,LEN(D112&amp;"")=0,LEN(E112&amp;"")=0,LEN(F112&amp;"")=0,LEN(G112&amp;"")=0,LEN(H112&amp;"")=0),"Complete manual review",IF(OR(NOT(ISNUMBER(G112)),G112&lt;=0),"Enter valid review date",IF(E112="Hold","Review on hold",IF(E112&lt;&gt;"Recorded","Select review decision",IF(COUNTIFS('Treatment Schedule'!$A$8:$A$57,B112)&lt;&gt;1,"Missing or duplicate Treatment ID",IF(INDEX('Treatment Schedule'!$E$8:$E$57,MATCH(B112,'Treatment Schedule'!$A$8:$A$57,0))&lt;&gt;C112,"Revision mismatch",IF(INDEX('Treatment Schedule'!$K$8:$K$57,MATCH(B112,'Treatment Schedule'!$A$8:$A$57,0))&lt;&gt;"Recorded","Treatment record incomplete","Linked")))))))))</x:f>
      </x:c>
      <x:c r="J112" s="1"/>
      <x:c r="K112" s="1"/>
    </x:row>
    <x:row r="113" ht="35" customHeight="1">
      <x:c r="A113" s="23"/>
      <x:c r="B113" s="23"/>
      <x:c r="C113" s="23"/>
      <x:c r="D113" s="22"/>
      <x:c r="E113" s="22"/>
      <x:c r="F113" s="23"/>
      <x:c r="G113" s="25"/>
      <x:c r="H113" s="23"/>
      <x:c r="I113" s="24" t="str">
        <x:f>IF(LEN(A113&amp;"")=0,IF(COUNTA(A113,B113,C113,D113,E113,F113,G113,H113)=0,"","Enter Review ID"),IF(COUNTIFS('Treatment Schedule'!$A$68:$A$117,A113)&lt;&gt;1,"Duplicate Review ID",IF(OR(LEN(B113&amp;"")=0,LEN(C113&amp;"")=0,LEN(D113&amp;"")=0,LEN(E113&amp;"")=0,LEN(F113&amp;"")=0,LEN(G113&amp;"")=0,LEN(H113&amp;"")=0),"Complete manual review",IF(OR(NOT(ISNUMBER(G113)),G113&lt;=0),"Enter valid review date",IF(E113="Hold","Review on hold",IF(E113&lt;&gt;"Recorded","Select review decision",IF(COUNTIFS('Treatment Schedule'!$A$8:$A$57,B113)&lt;&gt;1,"Missing or duplicate Treatment ID",IF(INDEX('Treatment Schedule'!$E$8:$E$57,MATCH(B113,'Treatment Schedule'!$A$8:$A$57,0))&lt;&gt;C113,"Revision mismatch",IF(INDEX('Treatment Schedule'!$K$8:$K$57,MATCH(B113,'Treatment Schedule'!$A$8:$A$57,0))&lt;&gt;"Recorded","Treatment record incomplete","Linked")))))))))</x:f>
      </x:c>
      <x:c r="J113" s="1"/>
      <x:c r="K113" s="1"/>
    </x:row>
    <x:row r="114" ht="35" customHeight="1">
      <x:c r="A114" s="23"/>
      <x:c r="B114" s="23"/>
      <x:c r="C114" s="23"/>
      <x:c r="D114" s="22"/>
      <x:c r="E114" s="22"/>
      <x:c r="F114" s="23"/>
      <x:c r="G114" s="25"/>
      <x:c r="H114" s="23"/>
      <x:c r="I114" s="24" t="str">
        <x:f>IF(LEN(A114&amp;"")=0,IF(COUNTA(A114,B114,C114,D114,E114,F114,G114,H114)=0,"","Enter Review ID"),IF(COUNTIFS('Treatment Schedule'!$A$68:$A$117,A114)&lt;&gt;1,"Duplicate Review ID",IF(OR(LEN(B114&amp;"")=0,LEN(C114&amp;"")=0,LEN(D114&amp;"")=0,LEN(E114&amp;"")=0,LEN(F114&amp;"")=0,LEN(G114&amp;"")=0,LEN(H114&amp;"")=0),"Complete manual review",IF(OR(NOT(ISNUMBER(G114)),G114&lt;=0),"Enter valid review date",IF(E114="Hold","Review on hold",IF(E114&lt;&gt;"Recorded","Select review decision",IF(COUNTIFS('Treatment Schedule'!$A$8:$A$57,B114)&lt;&gt;1,"Missing or duplicate Treatment ID",IF(INDEX('Treatment Schedule'!$E$8:$E$57,MATCH(B114,'Treatment Schedule'!$A$8:$A$57,0))&lt;&gt;C114,"Revision mismatch",IF(INDEX('Treatment Schedule'!$K$8:$K$57,MATCH(B114,'Treatment Schedule'!$A$8:$A$57,0))&lt;&gt;"Recorded","Treatment record incomplete","Linked")))))))))</x:f>
      </x:c>
      <x:c r="J114" s="1"/>
      <x:c r="K114" s="1"/>
    </x:row>
    <x:row r="115" ht="35" customHeight="1">
      <x:c r="A115" s="23"/>
      <x:c r="B115" s="23"/>
      <x:c r="C115" s="23"/>
      <x:c r="D115" s="22"/>
      <x:c r="E115" s="22"/>
      <x:c r="F115" s="23"/>
      <x:c r="G115" s="25"/>
      <x:c r="H115" s="23"/>
      <x:c r="I115" s="24" t="str">
        <x:f>IF(LEN(A115&amp;"")=0,IF(COUNTA(A115,B115,C115,D115,E115,F115,G115,H115)=0,"","Enter Review ID"),IF(COUNTIFS('Treatment Schedule'!$A$68:$A$117,A115)&lt;&gt;1,"Duplicate Review ID",IF(OR(LEN(B115&amp;"")=0,LEN(C115&amp;"")=0,LEN(D115&amp;"")=0,LEN(E115&amp;"")=0,LEN(F115&amp;"")=0,LEN(G115&amp;"")=0,LEN(H115&amp;"")=0),"Complete manual review",IF(OR(NOT(ISNUMBER(G115)),G115&lt;=0),"Enter valid review date",IF(E115="Hold","Review on hold",IF(E115&lt;&gt;"Recorded","Select review decision",IF(COUNTIFS('Treatment Schedule'!$A$8:$A$57,B115)&lt;&gt;1,"Missing or duplicate Treatment ID",IF(INDEX('Treatment Schedule'!$E$8:$E$57,MATCH(B115,'Treatment Schedule'!$A$8:$A$57,0))&lt;&gt;C115,"Revision mismatch",IF(INDEX('Treatment Schedule'!$K$8:$K$57,MATCH(B115,'Treatment Schedule'!$A$8:$A$57,0))&lt;&gt;"Recorded","Treatment record incomplete","Linked")))))))))</x:f>
      </x:c>
      <x:c r="J115" s="1"/>
      <x:c r="K115" s="1"/>
    </x:row>
    <x:row r="116" ht="35" customHeight="1">
      <x:c r="A116" s="23"/>
      <x:c r="B116" s="23"/>
      <x:c r="C116" s="23"/>
      <x:c r="D116" s="22"/>
      <x:c r="E116" s="22"/>
      <x:c r="F116" s="23"/>
      <x:c r="G116" s="25"/>
      <x:c r="H116" s="23"/>
      <x:c r="I116" s="24" t="str">
        <x:f>IF(LEN(A116&amp;"")=0,IF(COUNTA(A116,B116,C116,D116,E116,F116,G116,H116)=0,"","Enter Review ID"),IF(COUNTIFS('Treatment Schedule'!$A$68:$A$117,A116)&lt;&gt;1,"Duplicate Review ID",IF(OR(LEN(B116&amp;"")=0,LEN(C116&amp;"")=0,LEN(D116&amp;"")=0,LEN(E116&amp;"")=0,LEN(F116&amp;"")=0,LEN(G116&amp;"")=0,LEN(H116&amp;"")=0),"Complete manual review",IF(OR(NOT(ISNUMBER(G116)),G116&lt;=0),"Enter valid review date",IF(E116="Hold","Review on hold",IF(E116&lt;&gt;"Recorded","Select review decision",IF(COUNTIFS('Treatment Schedule'!$A$8:$A$57,B116)&lt;&gt;1,"Missing or duplicate Treatment ID",IF(INDEX('Treatment Schedule'!$E$8:$E$57,MATCH(B116,'Treatment Schedule'!$A$8:$A$57,0))&lt;&gt;C116,"Revision mismatch",IF(INDEX('Treatment Schedule'!$K$8:$K$57,MATCH(B116,'Treatment Schedule'!$A$8:$A$57,0))&lt;&gt;"Recorded","Treatment record incomplete","Linked")))))))))</x:f>
      </x:c>
      <x:c r="J116" s="1"/>
      <x:c r="K116" s="1"/>
    </x:row>
    <x:row r="117" ht="35" customHeight="1">
      <x:c r="A117" s="23"/>
      <x:c r="B117" s="23"/>
      <x:c r="C117" s="23"/>
      <x:c r="D117" s="22"/>
      <x:c r="E117" s="22"/>
      <x:c r="F117" s="23"/>
      <x:c r="G117" s="25"/>
      <x:c r="H117" s="23"/>
      <x:c r="I117" s="24" t="str">
        <x:f>IF(LEN(A117&amp;"")=0,IF(COUNTA(A117,B117,C117,D117,E117,F117,G117,H117)=0,"","Enter Review ID"),IF(COUNTIFS('Treatment Schedule'!$A$68:$A$117,A117)&lt;&gt;1,"Duplicate Review ID",IF(OR(LEN(B117&amp;"")=0,LEN(C117&amp;"")=0,LEN(D117&amp;"")=0,LEN(E117&amp;"")=0,LEN(F117&amp;"")=0,LEN(G117&amp;"")=0,LEN(H117&amp;"")=0),"Complete manual review",IF(OR(NOT(ISNUMBER(G117)),G117&lt;=0),"Enter valid review date",IF(E117="Hold","Review on hold",IF(E117&lt;&gt;"Recorded","Select review decision",IF(COUNTIFS('Treatment Schedule'!$A$8:$A$57,B117)&lt;&gt;1,"Missing or duplicate Treatment ID",IF(INDEX('Treatment Schedule'!$E$8:$E$57,MATCH(B117,'Treatment Schedule'!$A$8:$A$57,0))&lt;&gt;C117,"Revision mismatch",IF(INDEX('Treatment Schedule'!$K$8:$K$57,MATCH(B117,'Treatment Schedule'!$A$8:$A$57,0))&lt;&gt;"Recorded","Treatment record incomplete","Linked")))))))))</x:f>
      </x:c>
      <x:c r="J117" s="1"/>
      <x:c r="K117" s="1"/>
    </x:row>
  </x:sheetData>
  <x:conditionalFormatting sqref="K8:K57">
    <x:cfRule type="expression" dxfId="0" priority="1">
      <x:formula>AND(K8&lt;&gt;"",K8&lt;&gt;"Recorded",K8&lt;&gt;"Linked",K8&lt;&gt;"Pieces and packs calculated",K8&lt;&gt;"Allocation record entered",K8&lt;&gt;"Fabric length calculated",K8&lt;&gt;"Receipt recorded",K8&lt;&gt;"Quantity reconciliation recorded")</x:formula>
    </x:cfRule>
  </x:conditionalFormatting>
  <x:conditionalFormatting sqref="I68:I117">
    <x:cfRule type="expression" dxfId="1" priority="2">
      <x:formula>AND(I68&lt;&gt;"",I68&lt;&gt;"Recorded",I68&lt;&gt;"Linked",I68&lt;&gt;"Pieces and packs calculated",I68&lt;&gt;"Allocation record entered",I68&lt;&gt;"Fabric length calculated",I68&lt;&gt;"Receipt recorded",I68&lt;&gt;"Quantity reconciliation recorded")</x:formula>
    </x:cfRule>
  </x:conditionalFormatting>
  <x:dataValidations count="2">
    <x:dataValidation type="list" sqref="D68:D117">
      <x:formula1>"Track,Control,Fabric,Installation,Safety"</x:formula1>
    </x:dataValidation>
    <x:dataValidation type="list" sqref="E68:E117">
      <x:formula1>"Recorded,Hold"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ac64321b6fc640a8"/>
    <x:tablePart xmlns:r="http://schemas.openxmlformats.org/officeDocument/2006/relationships" r:id="Rd5f917b973204ff2"/>
  </x:tableParts>
</x:worksheet>
</file>

<file path=xl/worksheets/sheet2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.5600004196167" hidden="0" customWidth="1"/>
    <x:col min="2" max="2" width="20.559999465942383" hidden="0" customWidth="1"/>
    <x:col min="3" max="3" width="20.559999465942383" hidden="0" customWidth="1"/>
    <x:col min="4" max="4" width="19.440000534057617" hidden="0" customWidth="1"/>
    <x:col min="5" max="5" width="26.670000076293945" hidden="0" customWidth="1"/>
    <x:col min="6" max="6" width="22.219999313354492" hidden="0" customWidth="1"/>
    <x:col min="7" max="7" width="21.110000610351562" hidden="0" customWidth="1"/>
    <x:col min="8" max="8" width="26.110000610351562" hidden="0" customWidth="1"/>
    <x:col min="9" max="9" width="17.219999313354492" hidden="0" customWidth="1"/>
    <x:col min="10" max="10" width="31.670000076293945" hidden="0" customWidth="1"/>
    <x:col min="11" max="11" width="18.889999389648438" hidden="0" customWidth="1"/>
    <x:col min="12" max="12" width="19.440000534057617" hidden="0" customWidth="1"/>
    <x:col min="13" max="13" width="20" hidden="0" customWidth="1"/>
    <x:col min="14" max="14" width="23.329999923706055" hidden="0" customWidth="1"/>
    <x:col min="15" max="15" width="29.440000534057617" hidden="0" customWidth="1"/>
    <x:col min="16" max="16" width="32.22000122070312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9" customHeight="1">
      <x:c r="A2" s="2" t="str">
        <x:v>Curtain Calculator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4" t="str">
        <x:v>Count whole vertical fabric breadths per equal panel. Usable width contribution must already reflect the fabricator cut plan, seam, selvage and side-loss assumptions.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4" t="str">
        <x:v>Inputs row 7; results row 67. Selected finished coverage / track span does not automatically add returns, overlaps or leading edges. No half-width sharing, railroaded fabric, half-drop pattern or lining calculation.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>
      <x:c r="A5" s="1" t="str">
        <x:v>Conversion: 1 in = 0.0254 m. NIST SP811 B.8: https://www.nist.gov/pml/special-publication-811/nist-guide-si-appendix-b-conversion-factors/nist-guide-si-appendix-b8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>
      <x:c r="A6" s="5" t="str">
        <x:v>Vertical curtain inputs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48" customHeight="1">
      <x:c r="A7" s="17" t="str">
        <x:v>Calculation ID</x:v>
      </x:c>
      <x:c r="B7" s="18" t="str">
        <x:v>Treatment ID</x:v>
      </x:c>
      <x:c r="C7" s="18" t="str">
        <x:v>Specification revision</x:v>
      </x:c>
      <x:c r="D7" s="18" t="str">
        <x:v>Dimension unit</x:v>
      </x:c>
      <x:c r="E7" s="18" t="str">
        <x:v>Selected finished coverage / track span</x:v>
      </x:c>
      <x:c r="F7" s="18" t="str">
        <x:v>Chosen fullness</x:v>
      </x:c>
      <x:c r="G7" s="18" t="str">
        <x:v>Equal panel count</x:v>
      </x:c>
      <x:c r="H7" s="18" t="str">
        <x:v>Usable contribution per breadth</x:v>
      </x:c>
      <x:c r="I7" s="18" t="str">
        <x:v>Finished drop</x:v>
      </x:c>
      <x:c r="J7" s="18" t="str">
        <x:v>Top cut allowance</x:v>
      </x:c>
      <x:c r="K7" s="18" t="str">
        <x:v>Bottom cut allowance</x:v>
      </x:c>
      <x:c r="L7" s="18" t="str">
        <x:v>Pattern mode</x:v>
      </x:c>
      <x:c r="M7" s="18" t="str">
        <x:v>Vertical repeat length</x:v>
      </x:c>
      <x:c r="N7" s="18" t="str">
        <x:v>Total setup / reserve length</x:v>
      </x:c>
      <x:c r="O7" s="18" t="str">
        <x:v>Actual pattern / cut plan reference</x:v>
      </x:c>
      <x:c r="P7" s="19" t="str">
        <x:v>Input state</x:v>
      </x:c>
    </x:row>
    <x:row r="8" ht="35" customHeight="1">
      <x:c r="A8" s="23"/>
      <x:c r="B8" s="23"/>
      <x:c r="C8" s="23"/>
      <x:c r="D8" s="22"/>
      <x:c r="E8" s="26"/>
      <x:c r="F8" s="26"/>
      <x:c r="G8" s="27"/>
      <x:c r="H8" s="26"/>
      <x:c r="I8" s="26"/>
      <x:c r="J8" s="26"/>
      <x:c r="K8" s="26"/>
      <x:c r="L8" s="22"/>
      <x:c r="M8" s="26"/>
      <x:c r="N8" s="26"/>
      <x:c r="O8" s="23"/>
      <x:c r="P8" s="24" t="str">
        <x:f>IF(LEN(A8&amp;"")=0,IF(COUNTA(A8,B8,C8,D8,E8,F8,G8,H8,I8,J8,K8,L8,M8,N8,O8)=0,"","Enter Calculation ID"),IF(COUNTIFS('Curtain Calculator'!$A$8:$A$57,A8)&lt;&gt;1,"Duplicate Calculation ID",IF(OR(LEN(B8&amp;"")=0,LEN(C8&amp;"")=0,LEN(D8&amp;"")=0,LEN(E8&amp;"")=0,LEN(F8&amp;"")=0,LEN(G8&amp;"")=0,LEN(H8&amp;"")=0,LEN(I8&amp;"")=0,LEN(J8&amp;"")=0,LEN(K8&amp;"")=0,LEN(L8&amp;"")=0,LEN(M8&amp;"")=0,LEN(N8&amp;"")=0,LEN(O8&amp;"")=0),"Complete widths, drops, repeat and cut-plan inputs",IF(COUNTIFS('Curtain Calculator'!$B$8:$B$57,B8)&lt;&gt;1,"Duplicate current treatment calculation",IF(AND(D8&lt;&gt;"mm",D8&lt;&gt;"m",D8&lt;&gt;"in"),"Select mm, m or in",IF(OR(OR(NOT(ISNUMBER(E8)),E8&lt;=0,NOT(ISNUMBER(F8)),F8&lt;=0,NOT(ISNUMBER(H8)),H8&lt;=0,NOT(ISNUMBER(I8)),I8&lt;=0),OR(NOT(ISNUMBER(J8)),J8&lt;0,NOT(ISNUMBER(K8)),K8&lt;0,NOT(ISNUMBER(N8)),N8&lt;0)),"Enter positive widths/drop and nonnegative allowances",IF(F8&lt;1,"Fullness below one does not cover the stated span",IF(OR(NOT(ISNUMBER(G8)),G8&lt;=0,MOD(G8,1)&lt;&gt;0),"Equal panel count must be positive whole",IF(L8="No repeat",IF(OR(NOT(ISNUMBER(M8)),M8&lt;&gt;0),"No-repeat length must be explicit zero",IF(COUNTIFS('Treatment Schedule'!$A$8:$A$57,B8)&lt;&gt;1,"Missing or duplicate Treatment ID",IF(INDEX('Treatment Schedule'!$E$8:$E$57,MATCH(B8,'Treatment Schedule'!$A$8:$A$57,0))&lt;&gt;C8,"Revision mismatch",IF(INDEX('Treatment Schedule'!$K$8:$K$57,MATCH(B8,'Treatment Schedule'!$A$8:$A$57,0))&lt;&gt;"Recorded","Treatment record incomplete","Linked")))),IF(L8="Straight match",IF(OR(NOT(ISNUMBER(M8)),M8&lt;=0),"Enter positive vertical repeat",IF(COUNTIFS('Treatment Schedule'!$A$8:$A$57,B8)&lt;&gt;1,"Missing or duplicate Treatment ID",IF(INDEX('Treatment Schedule'!$E$8:$E$57,MATCH(B8,'Treatment Schedule'!$A$8:$A$57,0))&lt;&gt;C8,"Revision mismatch",IF(INDEX('Treatment Schedule'!$K$8:$K$57,MATCH(B8,'Treatment Schedule'!$A$8:$A$57,0))&lt;&gt;"Recorded","Treatment record incomplete","Linked")))),"Select No repeat or Straight match"))))))))))</x:f>
      </x:c>
    </x:row>
    <x:row r="9" ht="35" customHeight="1">
      <x:c r="A9" s="23"/>
      <x:c r="B9" s="23"/>
      <x:c r="C9" s="23"/>
      <x:c r="D9" s="22"/>
      <x:c r="E9" s="26"/>
      <x:c r="F9" s="26"/>
      <x:c r="G9" s="27"/>
      <x:c r="H9" s="26"/>
      <x:c r="I9" s="26"/>
      <x:c r="J9" s="26"/>
      <x:c r="K9" s="26"/>
      <x:c r="L9" s="22"/>
      <x:c r="M9" s="26"/>
      <x:c r="N9" s="26"/>
      <x:c r="O9" s="23"/>
      <x:c r="P9" s="24" t="str">
        <x:f>IF(LEN(A9&amp;"")=0,IF(COUNTA(A9,B9,C9,D9,E9,F9,G9,H9,I9,J9,K9,L9,M9,N9,O9)=0,"","Enter Calculation ID"),IF(COUNTIFS('Curtain Calculator'!$A$8:$A$57,A9)&lt;&gt;1,"Duplicate Calculation ID",IF(OR(LEN(B9&amp;"")=0,LEN(C9&amp;"")=0,LEN(D9&amp;"")=0,LEN(E9&amp;"")=0,LEN(F9&amp;"")=0,LEN(G9&amp;"")=0,LEN(H9&amp;"")=0,LEN(I9&amp;"")=0,LEN(J9&amp;"")=0,LEN(K9&amp;"")=0,LEN(L9&amp;"")=0,LEN(M9&amp;"")=0,LEN(N9&amp;"")=0,LEN(O9&amp;"")=0),"Complete widths, drops, repeat and cut-plan inputs",IF(COUNTIFS('Curtain Calculator'!$B$8:$B$57,B9)&lt;&gt;1,"Duplicate current treatment calculation",IF(AND(D9&lt;&gt;"mm",D9&lt;&gt;"m",D9&lt;&gt;"in"),"Select mm, m or in",IF(OR(OR(NOT(ISNUMBER(E9)),E9&lt;=0,NOT(ISNUMBER(F9)),F9&lt;=0,NOT(ISNUMBER(H9)),H9&lt;=0,NOT(ISNUMBER(I9)),I9&lt;=0),OR(NOT(ISNUMBER(J9)),J9&lt;0,NOT(ISNUMBER(K9)),K9&lt;0,NOT(ISNUMBER(N9)),N9&lt;0)),"Enter positive widths/drop and nonnegative allowances",IF(F9&lt;1,"Fullness below one does not cover the stated span",IF(OR(NOT(ISNUMBER(G9)),G9&lt;=0,MOD(G9,1)&lt;&gt;0),"Equal panel count must be positive whole",IF(L9="No repeat",IF(OR(NOT(ISNUMBER(M9)),M9&lt;&gt;0),"No-repeat length must be explicit zero",IF(COUNTIFS('Treatment Schedule'!$A$8:$A$57,B9)&lt;&gt;1,"Missing or duplicate Treatment ID",IF(INDEX('Treatment Schedule'!$E$8:$E$57,MATCH(B9,'Treatment Schedule'!$A$8:$A$57,0))&lt;&gt;C9,"Revision mismatch",IF(INDEX('Treatment Schedule'!$K$8:$K$57,MATCH(B9,'Treatment Schedule'!$A$8:$A$57,0))&lt;&gt;"Recorded","Treatment record incomplete","Linked")))),IF(L9="Straight match",IF(OR(NOT(ISNUMBER(M9)),M9&lt;=0),"Enter positive vertical repeat",IF(COUNTIFS('Treatment Schedule'!$A$8:$A$57,B9)&lt;&gt;1,"Missing or duplicate Treatment ID",IF(INDEX('Treatment Schedule'!$E$8:$E$57,MATCH(B9,'Treatment Schedule'!$A$8:$A$57,0))&lt;&gt;C9,"Revision mismatch",IF(INDEX('Treatment Schedule'!$K$8:$K$57,MATCH(B9,'Treatment Schedule'!$A$8:$A$57,0))&lt;&gt;"Recorded","Treatment record incomplete","Linked")))),"Select No repeat or Straight match"))))))))))</x:f>
      </x:c>
    </x:row>
    <x:row r="10" ht="35" customHeight="1">
      <x:c r="A10" s="23"/>
      <x:c r="B10" s="23"/>
      <x:c r="C10" s="23"/>
      <x:c r="D10" s="22"/>
      <x:c r="E10" s="26"/>
      <x:c r="F10" s="26"/>
      <x:c r="G10" s="27"/>
      <x:c r="H10" s="26"/>
      <x:c r="I10" s="26"/>
      <x:c r="J10" s="26"/>
      <x:c r="K10" s="26"/>
      <x:c r="L10" s="22"/>
      <x:c r="M10" s="26"/>
      <x:c r="N10" s="26"/>
      <x:c r="O10" s="23"/>
      <x:c r="P10" s="24" t="str">
        <x:f>IF(LEN(A10&amp;"")=0,IF(COUNTA(A10,B10,C10,D10,E10,F10,G10,H10,I10,J10,K10,L10,M10,N10,O10)=0,"","Enter Calculation ID"),IF(COUNTIFS('Curtain Calculator'!$A$8:$A$57,A10)&lt;&gt;1,"Duplicate Calculation ID",IF(OR(LEN(B10&amp;"")=0,LEN(C10&amp;"")=0,LEN(D10&amp;"")=0,LEN(E10&amp;"")=0,LEN(F10&amp;"")=0,LEN(G10&amp;"")=0,LEN(H10&amp;"")=0,LEN(I10&amp;"")=0,LEN(J10&amp;"")=0,LEN(K10&amp;"")=0,LEN(L10&amp;"")=0,LEN(M10&amp;"")=0,LEN(N10&amp;"")=0,LEN(O10&amp;"")=0),"Complete widths, drops, repeat and cut-plan inputs",IF(COUNTIFS('Curtain Calculator'!$B$8:$B$57,B10)&lt;&gt;1,"Duplicate current treatment calculation",IF(AND(D10&lt;&gt;"mm",D10&lt;&gt;"m",D10&lt;&gt;"in"),"Select mm, m or in",IF(OR(OR(NOT(ISNUMBER(E10)),E10&lt;=0,NOT(ISNUMBER(F10)),F10&lt;=0,NOT(ISNUMBER(H10)),H10&lt;=0,NOT(ISNUMBER(I10)),I10&lt;=0),OR(NOT(ISNUMBER(J10)),J10&lt;0,NOT(ISNUMBER(K10)),K10&lt;0,NOT(ISNUMBER(N10)),N10&lt;0)),"Enter positive widths/drop and nonnegative allowances",IF(F10&lt;1,"Fullness below one does not cover the stated span",IF(OR(NOT(ISNUMBER(G10)),G10&lt;=0,MOD(G10,1)&lt;&gt;0),"Equal panel count must be positive whole",IF(L10="No repeat",IF(OR(NOT(ISNUMBER(M10)),M10&lt;&gt;0),"No-repeat length must be explicit zero",IF(COUNTIFS('Treatment Schedule'!$A$8:$A$57,B10)&lt;&gt;1,"Missing or duplicate Treatment ID",IF(INDEX('Treatment Schedule'!$E$8:$E$57,MATCH(B10,'Treatment Schedule'!$A$8:$A$57,0))&lt;&gt;C10,"Revision mismatch",IF(INDEX('Treatment Schedule'!$K$8:$K$57,MATCH(B10,'Treatment Schedule'!$A$8:$A$57,0))&lt;&gt;"Recorded","Treatment record incomplete","Linked")))),IF(L10="Straight match",IF(OR(NOT(ISNUMBER(M10)),M10&lt;=0),"Enter positive vertical repeat",IF(COUNTIFS('Treatment Schedule'!$A$8:$A$57,B10)&lt;&gt;1,"Missing or duplicate Treatment ID",IF(INDEX('Treatment Schedule'!$E$8:$E$57,MATCH(B10,'Treatment Schedule'!$A$8:$A$57,0))&lt;&gt;C10,"Revision mismatch",IF(INDEX('Treatment Schedule'!$K$8:$K$57,MATCH(B10,'Treatment Schedule'!$A$8:$A$57,0))&lt;&gt;"Recorded","Treatment record incomplete","Linked")))),"Select No repeat or Straight match"))))))))))</x:f>
      </x:c>
    </x:row>
    <x:row r="11" ht="35" customHeight="1">
      <x:c r="A11" s="23"/>
      <x:c r="B11" s="23"/>
      <x:c r="C11" s="23"/>
      <x:c r="D11" s="22"/>
      <x:c r="E11" s="26"/>
      <x:c r="F11" s="26"/>
      <x:c r="G11" s="27"/>
      <x:c r="H11" s="26"/>
      <x:c r="I11" s="26"/>
      <x:c r="J11" s="26"/>
      <x:c r="K11" s="26"/>
      <x:c r="L11" s="22"/>
      <x:c r="M11" s="26"/>
      <x:c r="N11" s="26"/>
      <x:c r="O11" s="23"/>
      <x:c r="P11" s="24" t="str">
        <x:f>IF(LEN(A11&amp;"")=0,IF(COUNTA(A11,B11,C11,D11,E11,F11,G11,H11,I11,J11,K11,L11,M11,N11,O11)=0,"","Enter Calculation ID"),IF(COUNTIFS('Curtain Calculator'!$A$8:$A$57,A11)&lt;&gt;1,"Duplicate Calculation ID",IF(OR(LEN(B11&amp;"")=0,LEN(C11&amp;"")=0,LEN(D11&amp;"")=0,LEN(E11&amp;"")=0,LEN(F11&amp;"")=0,LEN(G11&amp;"")=0,LEN(H11&amp;"")=0,LEN(I11&amp;"")=0,LEN(J11&amp;"")=0,LEN(K11&amp;"")=0,LEN(L11&amp;"")=0,LEN(M11&amp;"")=0,LEN(N11&amp;"")=0,LEN(O11&amp;"")=0),"Complete widths, drops, repeat and cut-plan inputs",IF(COUNTIFS('Curtain Calculator'!$B$8:$B$57,B11)&lt;&gt;1,"Duplicate current treatment calculation",IF(AND(D11&lt;&gt;"mm",D11&lt;&gt;"m",D11&lt;&gt;"in"),"Select mm, m or in",IF(OR(OR(NOT(ISNUMBER(E11)),E11&lt;=0,NOT(ISNUMBER(F11)),F11&lt;=0,NOT(ISNUMBER(H11)),H11&lt;=0,NOT(ISNUMBER(I11)),I11&lt;=0),OR(NOT(ISNUMBER(J11)),J11&lt;0,NOT(ISNUMBER(K11)),K11&lt;0,NOT(ISNUMBER(N11)),N11&lt;0)),"Enter positive widths/drop and nonnegative allowances",IF(F11&lt;1,"Fullness below one does not cover the stated span",IF(OR(NOT(ISNUMBER(G11)),G11&lt;=0,MOD(G11,1)&lt;&gt;0),"Equal panel count must be positive whole",IF(L11="No repeat",IF(OR(NOT(ISNUMBER(M11)),M11&lt;&gt;0),"No-repeat length must be explicit zero",IF(COUNTIFS('Treatment Schedule'!$A$8:$A$57,B11)&lt;&gt;1,"Missing or duplicate Treatment ID",IF(INDEX('Treatment Schedule'!$E$8:$E$57,MATCH(B11,'Treatment Schedule'!$A$8:$A$57,0))&lt;&gt;C11,"Revision mismatch",IF(INDEX('Treatment Schedule'!$K$8:$K$57,MATCH(B11,'Treatment Schedule'!$A$8:$A$57,0))&lt;&gt;"Recorded","Treatment record incomplete","Linked")))),IF(L11="Straight match",IF(OR(NOT(ISNUMBER(M11)),M11&lt;=0),"Enter positive vertical repeat",IF(COUNTIFS('Treatment Schedule'!$A$8:$A$57,B11)&lt;&gt;1,"Missing or duplicate Treatment ID",IF(INDEX('Treatment Schedule'!$E$8:$E$57,MATCH(B11,'Treatment Schedule'!$A$8:$A$57,0))&lt;&gt;C11,"Revision mismatch",IF(INDEX('Treatment Schedule'!$K$8:$K$57,MATCH(B11,'Treatment Schedule'!$A$8:$A$57,0))&lt;&gt;"Recorded","Treatment record incomplete","Linked")))),"Select No repeat or Straight match"))))))))))</x:f>
      </x:c>
    </x:row>
    <x:row r="12" ht="35" customHeight="1">
      <x:c r="A12" s="23"/>
      <x:c r="B12" s="23"/>
      <x:c r="C12" s="23"/>
      <x:c r="D12" s="22"/>
      <x:c r="E12" s="26"/>
      <x:c r="F12" s="26"/>
      <x:c r="G12" s="27"/>
      <x:c r="H12" s="26"/>
      <x:c r="I12" s="26"/>
      <x:c r="J12" s="26"/>
      <x:c r="K12" s="26"/>
      <x:c r="L12" s="22"/>
      <x:c r="M12" s="26"/>
      <x:c r="N12" s="26"/>
      <x:c r="O12" s="23"/>
      <x:c r="P12" s="24" t="str">
        <x:f>IF(LEN(A12&amp;"")=0,IF(COUNTA(A12,B12,C12,D12,E12,F12,G12,H12,I12,J12,K12,L12,M12,N12,O12)=0,"","Enter Calculation ID"),IF(COUNTIFS('Curtain Calculator'!$A$8:$A$57,A12)&lt;&gt;1,"Duplicate Calculation ID",IF(OR(LEN(B12&amp;"")=0,LEN(C12&amp;"")=0,LEN(D12&amp;"")=0,LEN(E12&amp;"")=0,LEN(F12&amp;"")=0,LEN(G12&amp;"")=0,LEN(H12&amp;"")=0,LEN(I12&amp;"")=0,LEN(J12&amp;"")=0,LEN(K12&amp;"")=0,LEN(L12&amp;"")=0,LEN(M12&amp;"")=0,LEN(N12&amp;"")=0,LEN(O12&amp;"")=0),"Complete widths, drops, repeat and cut-plan inputs",IF(COUNTIFS('Curtain Calculator'!$B$8:$B$57,B12)&lt;&gt;1,"Duplicate current treatment calculation",IF(AND(D12&lt;&gt;"mm",D12&lt;&gt;"m",D12&lt;&gt;"in"),"Select mm, m or in",IF(OR(OR(NOT(ISNUMBER(E12)),E12&lt;=0,NOT(ISNUMBER(F12)),F12&lt;=0,NOT(ISNUMBER(H12)),H12&lt;=0,NOT(ISNUMBER(I12)),I12&lt;=0),OR(NOT(ISNUMBER(J12)),J12&lt;0,NOT(ISNUMBER(K12)),K12&lt;0,NOT(ISNUMBER(N12)),N12&lt;0)),"Enter positive widths/drop and nonnegative allowances",IF(F12&lt;1,"Fullness below one does not cover the stated span",IF(OR(NOT(ISNUMBER(G12)),G12&lt;=0,MOD(G12,1)&lt;&gt;0),"Equal panel count must be positive whole",IF(L12="No repeat",IF(OR(NOT(ISNUMBER(M12)),M12&lt;&gt;0),"No-repeat length must be explicit zero",IF(COUNTIFS('Treatment Schedule'!$A$8:$A$57,B12)&lt;&gt;1,"Missing or duplicate Treatment ID",IF(INDEX('Treatment Schedule'!$E$8:$E$57,MATCH(B12,'Treatment Schedule'!$A$8:$A$57,0))&lt;&gt;C12,"Revision mismatch",IF(INDEX('Treatment Schedule'!$K$8:$K$57,MATCH(B12,'Treatment Schedule'!$A$8:$A$57,0))&lt;&gt;"Recorded","Treatment record incomplete","Linked")))),IF(L12="Straight match",IF(OR(NOT(ISNUMBER(M12)),M12&lt;=0),"Enter positive vertical repeat",IF(COUNTIFS('Treatment Schedule'!$A$8:$A$57,B12)&lt;&gt;1,"Missing or duplicate Treatment ID",IF(INDEX('Treatment Schedule'!$E$8:$E$57,MATCH(B12,'Treatment Schedule'!$A$8:$A$57,0))&lt;&gt;C12,"Revision mismatch",IF(INDEX('Treatment Schedule'!$K$8:$K$57,MATCH(B12,'Treatment Schedule'!$A$8:$A$57,0))&lt;&gt;"Recorded","Treatment record incomplete","Linked")))),"Select No repeat or Straight match"))))))))))</x:f>
      </x:c>
    </x:row>
    <x:row r="13" ht="35" customHeight="1">
      <x:c r="A13" s="23"/>
      <x:c r="B13" s="23"/>
      <x:c r="C13" s="23"/>
      <x:c r="D13" s="22"/>
      <x:c r="E13" s="26"/>
      <x:c r="F13" s="26"/>
      <x:c r="G13" s="27"/>
      <x:c r="H13" s="26"/>
      <x:c r="I13" s="26"/>
      <x:c r="J13" s="26"/>
      <x:c r="K13" s="26"/>
      <x:c r="L13" s="22"/>
      <x:c r="M13" s="26"/>
      <x:c r="N13" s="26"/>
      <x:c r="O13" s="23"/>
      <x:c r="P13" s="24" t="str">
        <x:f>IF(LEN(A13&amp;"")=0,IF(COUNTA(A13,B13,C13,D13,E13,F13,G13,H13,I13,J13,K13,L13,M13,N13,O13)=0,"","Enter Calculation ID"),IF(COUNTIFS('Curtain Calculator'!$A$8:$A$57,A13)&lt;&gt;1,"Duplicate Calculation ID",IF(OR(LEN(B13&amp;"")=0,LEN(C13&amp;"")=0,LEN(D13&amp;"")=0,LEN(E13&amp;"")=0,LEN(F13&amp;"")=0,LEN(G13&amp;"")=0,LEN(H13&amp;"")=0,LEN(I13&amp;"")=0,LEN(J13&amp;"")=0,LEN(K13&amp;"")=0,LEN(L13&amp;"")=0,LEN(M13&amp;"")=0,LEN(N13&amp;"")=0,LEN(O13&amp;"")=0),"Complete widths, drops, repeat and cut-plan inputs",IF(COUNTIFS('Curtain Calculator'!$B$8:$B$57,B13)&lt;&gt;1,"Duplicate current treatment calculation",IF(AND(D13&lt;&gt;"mm",D13&lt;&gt;"m",D13&lt;&gt;"in"),"Select mm, m or in",IF(OR(OR(NOT(ISNUMBER(E13)),E13&lt;=0,NOT(ISNUMBER(F13)),F13&lt;=0,NOT(ISNUMBER(H13)),H13&lt;=0,NOT(ISNUMBER(I13)),I13&lt;=0),OR(NOT(ISNUMBER(J13)),J13&lt;0,NOT(ISNUMBER(K13)),K13&lt;0,NOT(ISNUMBER(N13)),N13&lt;0)),"Enter positive widths/drop and nonnegative allowances",IF(F13&lt;1,"Fullness below one does not cover the stated span",IF(OR(NOT(ISNUMBER(G13)),G13&lt;=0,MOD(G13,1)&lt;&gt;0),"Equal panel count must be positive whole",IF(L13="No repeat",IF(OR(NOT(ISNUMBER(M13)),M13&lt;&gt;0),"No-repeat length must be explicit zero",IF(COUNTIFS('Treatment Schedule'!$A$8:$A$57,B13)&lt;&gt;1,"Missing or duplicate Treatment ID",IF(INDEX('Treatment Schedule'!$E$8:$E$57,MATCH(B13,'Treatment Schedule'!$A$8:$A$57,0))&lt;&gt;C13,"Revision mismatch",IF(INDEX('Treatment Schedule'!$K$8:$K$57,MATCH(B13,'Treatment Schedule'!$A$8:$A$57,0))&lt;&gt;"Recorded","Treatment record incomplete","Linked")))),IF(L13="Straight match",IF(OR(NOT(ISNUMBER(M13)),M13&lt;=0),"Enter positive vertical repeat",IF(COUNTIFS('Treatment Schedule'!$A$8:$A$57,B13)&lt;&gt;1,"Missing or duplicate Treatment ID",IF(INDEX('Treatment Schedule'!$E$8:$E$57,MATCH(B13,'Treatment Schedule'!$A$8:$A$57,0))&lt;&gt;C13,"Revision mismatch",IF(INDEX('Treatment Schedule'!$K$8:$K$57,MATCH(B13,'Treatment Schedule'!$A$8:$A$57,0))&lt;&gt;"Recorded","Treatment record incomplete","Linked")))),"Select No repeat or Straight match"))))))))))</x:f>
      </x:c>
    </x:row>
    <x:row r="14" ht="35" customHeight="1">
      <x:c r="A14" s="23"/>
      <x:c r="B14" s="23"/>
      <x:c r="C14" s="23"/>
      <x:c r="D14" s="22"/>
      <x:c r="E14" s="26"/>
      <x:c r="F14" s="26"/>
      <x:c r="G14" s="27"/>
      <x:c r="H14" s="26"/>
      <x:c r="I14" s="26"/>
      <x:c r="J14" s="26"/>
      <x:c r="K14" s="26"/>
      <x:c r="L14" s="22"/>
      <x:c r="M14" s="26"/>
      <x:c r="N14" s="26"/>
      <x:c r="O14" s="23"/>
      <x:c r="P14" s="24" t="str">
        <x:f>IF(LEN(A14&amp;"")=0,IF(COUNTA(A14,B14,C14,D14,E14,F14,G14,H14,I14,J14,K14,L14,M14,N14,O14)=0,"","Enter Calculation ID"),IF(COUNTIFS('Curtain Calculator'!$A$8:$A$57,A14)&lt;&gt;1,"Duplicate Calculation ID",IF(OR(LEN(B14&amp;"")=0,LEN(C14&amp;"")=0,LEN(D14&amp;"")=0,LEN(E14&amp;"")=0,LEN(F14&amp;"")=0,LEN(G14&amp;"")=0,LEN(H14&amp;"")=0,LEN(I14&amp;"")=0,LEN(J14&amp;"")=0,LEN(K14&amp;"")=0,LEN(L14&amp;"")=0,LEN(M14&amp;"")=0,LEN(N14&amp;"")=0,LEN(O14&amp;"")=0),"Complete widths, drops, repeat and cut-plan inputs",IF(COUNTIFS('Curtain Calculator'!$B$8:$B$57,B14)&lt;&gt;1,"Duplicate current treatment calculation",IF(AND(D14&lt;&gt;"mm",D14&lt;&gt;"m",D14&lt;&gt;"in"),"Select mm, m or in",IF(OR(OR(NOT(ISNUMBER(E14)),E14&lt;=0,NOT(ISNUMBER(F14)),F14&lt;=0,NOT(ISNUMBER(H14)),H14&lt;=0,NOT(ISNUMBER(I14)),I14&lt;=0),OR(NOT(ISNUMBER(J14)),J14&lt;0,NOT(ISNUMBER(K14)),K14&lt;0,NOT(ISNUMBER(N14)),N14&lt;0)),"Enter positive widths/drop and nonnegative allowances",IF(F14&lt;1,"Fullness below one does not cover the stated span",IF(OR(NOT(ISNUMBER(G14)),G14&lt;=0,MOD(G14,1)&lt;&gt;0),"Equal panel count must be positive whole",IF(L14="No repeat",IF(OR(NOT(ISNUMBER(M14)),M14&lt;&gt;0),"No-repeat length must be explicit zero",IF(COUNTIFS('Treatment Schedule'!$A$8:$A$57,B14)&lt;&gt;1,"Missing or duplicate Treatment ID",IF(INDEX('Treatment Schedule'!$E$8:$E$57,MATCH(B14,'Treatment Schedule'!$A$8:$A$57,0))&lt;&gt;C14,"Revision mismatch",IF(INDEX('Treatment Schedule'!$K$8:$K$57,MATCH(B14,'Treatment Schedule'!$A$8:$A$57,0))&lt;&gt;"Recorded","Treatment record incomplete","Linked")))),IF(L14="Straight match",IF(OR(NOT(ISNUMBER(M14)),M14&lt;=0),"Enter positive vertical repeat",IF(COUNTIFS('Treatment Schedule'!$A$8:$A$57,B14)&lt;&gt;1,"Missing or duplicate Treatment ID",IF(INDEX('Treatment Schedule'!$E$8:$E$57,MATCH(B14,'Treatment Schedule'!$A$8:$A$57,0))&lt;&gt;C14,"Revision mismatch",IF(INDEX('Treatment Schedule'!$K$8:$K$57,MATCH(B14,'Treatment Schedule'!$A$8:$A$57,0))&lt;&gt;"Recorded","Treatment record incomplete","Linked")))),"Select No repeat or Straight match"))))))))))</x:f>
      </x:c>
    </x:row>
    <x:row r="15" ht="35" customHeight="1">
      <x:c r="A15" s="23"/>
      <x:c r="B15" s="23"/>
      <x:c r="C15" s="23"/>
      <x:c r="D15" s="22"/>
      <x:c r="E15" s="26"/>
      <x:c r="F15" s="26"/>
      <x:c r="G15" s="27"/>
      <x:c r="H15" s="26"/>
      <x:c r="I15" s="26"/>
      <x:c r="J15" s="26"/>
      <x:c r="K15" s="26"/>
      <x:c r="L15" s="22"/>
      <x:c r="M15" s="26"/>
      <x:c r="N15" s="26"/>
      <x:c r="O15" s="23"/>
      <x:c r="P15" s="24" t="str">
        <x:f>IF(LEN(A15&amp;"")=0,IF(COUNTA(A15,B15,C15,D15,E15,F15,G15,H15,I15,J15,K15,L15,M15,N15,O15)=0,"","Enter Calculation ID"),IF(COUNTIFS('Curtain Calculator'!$A$8:$A$57,A15)&lt;&gt;1,"Duplicate Calculation ID",IF(OR(LEN(B15&amp;"")=0,LEN(C15&amp;"")=0,LEN(D15&amp;"")=0,LEN(E15&amp;"")=0,LEN(F15&amp;"")=0,LEN(G15&amp;"")=0,LEN(H15&amp;"")=0,LEN(I15&amp;"")=0,LEN(J15&amp;"")=0,LEN(K15&amp;"")=0,LEN(L15&amp;"")=0,LEN(M15&amp;"")=0,LEN(N15&amp;"")=0,LEN(O15&amp;"")=0),"Complete widths, drops, repeat and cut-plan inputs",IF(COUNTIFS('Curtain Calculator'!$B$8:$B$57,B15)&lt;&gt;1,"Duplicate current treatment calculation",IF(AND(D15&lt;&gt;"mm",D15&lt;&gt;"m",D15&lt;&gt;"in"),"Select mm, m or in",IF(OR(OR(NOT(ISNUMBER(E15)),E15&lt;=0,NOT(ISNUMBER(F15)),F15&lt;=0,NOT(ISNUMBER(H15)),H15&lt;=0,NOT(ISNUMBER(I15)),I15&lt;=0),OR(NOT(ISNUMBER(J15)),J15&lt;0,NOT(ISNUMBER(K15)),K15&lt;0,NOT(ISNUMBER(N15)),N15&lt;0)),"Enter positive widths/drop and nonnegative allowances",IF(F15&lt;1,"Fullness below one does not cover the stated span",IF(OR(NOT(ISNUMBER(G15)),G15&lt;=0,MOD(G15,1)&lt;&gt;0),"Equal panel count must be positive whole",IF(L15="No repeat",IF(OR(NOT(ISNUMBER(M15)),M15&lt;&gt;0),"No-repeat length must be explicit zero",IF(COUNTIFS('Treatment Schedule'!$A$8:$A$57,B15)&lt;&gt;1,"Missing or duplicate Treatment ID",IF(INDEX('Treatment Schedule'!$E$8:$E$57,MATCH(B15,'Treatment Schedule'!$A$8:$A$57,0))&lt;&gt;C15,"Revision mismatch",IF(INDEX('Treatment Schedule'!$K$8:$K$57,MATCH(B15,'Treatment Schedule'!$A$8:$A$57,0))&lt;&gt;"Recorded","Treatment record incomplete","Linked")))),IF(L15="Straight match",IF(OR(NOT(ISNUMBER(M15)),M15&lt;=0),"Enter positive vertical repeat",IF(COUNTIFS('Treatment Schedule'!$A$8:$A$57,B15)&lt;&gt;1,"Missing or duplicate Treatment ID",IF(INDEX('Treatment Schedule'!$E$8:$E$57,MATCH(B15,'Treatment Schedule'!$A$8:$A$57,0))&lt;&gt;C15,"Revision mismatch",IF(INDEX('Treatment Schedule'!$K$8:$K$57,MATCH(B15,'Treatment Schedule'!$A$8:$A$57,0))&lt;&gt;"Recorded","Treatment record incomplete","Linked")))),"Select No repeat or Straight match"))))))))))</x:f>
      </x:c>
    </x:row>
    <x:row r="16" ht="35" customHeight="1">
      <x:c r="A16" s="23"/>
      <x:c r="B16" s="23"/>
      <x:c r="C16" s="23"/>
      <x:c r="D16" s="22"/>
      <x:c r="E16" s="26"/>
      <x:c r="F16" s="26"/>
      <x:c r="G16" s="27"/>
      <x:c r="H16" s="26"/>
      <x:c r="I16" s="26"/>
      <x:c r="J16" s="26"/>
      <x:c r="K16" s="26"/>
      <x:c r="L16" s="22"/>
      <x:c r="M16" s="26"/>
      <x:c r="N16" s="26"/>
      <x:c r="O16" s="23"/>
      <x:c r="P16" s="24" t="str">
        <x:f>IF(LEN(A16&amp;"")=0,IF(COUNTA(A16,B16,C16,D16,E16,F16,G16,H16,I16,J16,K16,L16,M16,N16,O16)=0,"","Enter Calculation ID"),IF(COUNTIFS('Curtain Calculator'!$A$8:$A$57,A16)&lt;&gt;1,"Duplicate Calculation ID",IF(OR(LEN(B16&amp;"")=0,LEN(C16&amp;"")=0,LEN(D16&amp;"")=0,LEN(E16&amp;"")=0,LEN(F16&amp;"")=0,LEN(G16&amp;"")=0,LEN(H16&amp;"")=0,LEN(I16&amp;"")=0,LEN(J16&amp;"")=0,LEN(K16&amp;"")=0,LEN(L16&amp;"")=0,LEN(M16&amp;"")=0,LEN(N16&amp;"")=0,LEN(O16&amp;"")=0),"Complete widths, drops, repeat and cut-plan inputs",IF(COUNTIFS('Curtain Calculator'!$B$8:$B$57,B16)&lt;&gt;1,"Duplicate current treatment calculation",IF(AND(D16&lt;&gt;"mm",D16&lt;&gt;"m",D16&lt;&gt;"in"),"Select mm, m or in",IF(OR(OR(NOT(ISNUMBER(E16)),E16&lt;=0,NOT(ISNUMBER(F16)),F16&lt;=0,NOT(ISNUMBER(H16)),H16&lt;=0,NOT(ISNUMBER(I16)),I16&lt;=0),OR(NOT(ISNUMBER(J16)),J16&lt;0,NOT(ISNUMBER(K16)),K16&lt;0,NOT(ISNUMBER(N16)),N16&lt;0)),"Enter positive widths/drop and nonnegative allowances",IF(F16&lt;1,"Fullness below one does not cover the stated span",IF(OR(NOT(ISNUMBER(G16)),G16&lt;=0,MOD(G16,1)&lt;&gt;0),"Equal panel count must be positive whole",IF(L16="No repeat",IF(OR(NOT(ISNUMBER(M16)),M16&lt;&gt;0),"No-repeat length must be explicit zero",IF(COUNTIFS('Treatment Schedule'!$A$8:$A$57,B16)&lt;&gt;1,"Missing or duplicate Treatment ID",IF(INDEX('Treatment Schedule'!$E$8:$E$57,MATCH(B16,'Treatment Schedule'!$A$8:$A$57,0))&lt;&gt;C16,"Revision mismatch",IF(INDEX('Treatment Schedule'!$K$8:$K$57,MATCH(B16,'Treatment Schedule'!$A$8:$A$57,0))&lt;&gt;"Recorded","Treatment record incomplete","Linked")))),IF(L16="Straight match",IF(OR(NOT(ISNUMBER(M16)),M16&lt;=0),"Enter positive vertical repeat",IF(COUNTIFS('Treatment Schedule'!$A$8:$A$57,B16)&lt;&gt;1,"Missing or duplicate Treatment ID",IF(INDEX('Treatment Schedule'!$E$8:$E$57,MATCH(B16,'Treatment Schedule'!$A$8:$A$57,0))&lt;&gt;C16,"Revision mismatch",IF(INDEX('Treatment Schedule'!$K$8:$K$57,MATCH(B16,'Treatment Schedule'!$A$8:$A$57,0))&lt;&gt;"Recorded","Treatment record incomplete","Linked")))),"Select No repeat or Straight match"))))))))))</x:f>
      </x:c>
    </x:row>
    <x:row r="17" ht="35" customHeight="1">
      <x:c r="A17" s="23"/>
      <x:c r="B17" s="23"/>
      <x:c r="C17" s="23"/>
      <x:c r="D17" s="22"/>
      <x:c r="E17" s="26"/>
      <x:c r="F17" s="26"/>
      <x:c r="G17" s="27"/>
      <x:c r="H17" s="26"/>
      <x:c r="I17" s="26"/>
      <x:c r="J17" s="26"/>
      <x:c r="K17" s="26"/>
      <x:c r="L17" s="22"/>
      <x:c r="M17" s="26"/>
      <x:c r="N17" s="26"/>
      <x:c r="O17" s="23"/>
      <x:c r="P17" s="24" t="str">
        <x:f>IF(LEN(A17&amp;"")=0,IF(COUNTA(A17,B17,C17,D17,E17,F17,G17,H17,I17,J17,K17,L17,M17,N17,O17)=0,"","Enter Calculation ID"),IF(COUNTIFS('Curtain Calculator'!$A$8:$A$57,A17)&lt;&gt;1,"Duplicate Calculation ID",IF(OR(LEN(B17&amp;"")=0,LEN(C17&amp;"")=0,LEN(D17&amp;"")=0,LEN(E17&amp;"")=0,LEN(F17&amp;"")=0,LEN(G17&amp;"")=0,LEN(H17&amp;"")=0,LEN(I17&amp;"")=0,LEN(J17&amp;"")=0,LEN(K17&amp;"")=0,LEN(L17&amp;"")=0,LEN(M17&amp;"")=0,LEN(N17&amp;"")=0,LEN(O17&amp;"")=0),"Complete widths, drops, repeat and cut-plan inputs",IF(COUNTIFS('Curtain Calculator'!$B$8:$B$57,B17)&lt;&gt;1,"Duplicate current treatment calculation",IF(AND(D17&lt;&gt;"mm",D17&lt;&gt;"m",D17&lt;&gt;"in"),"Select mm, m or in",IF(OR(OR(NOT(ISNUMBER(E17)),E17&lt;=0,NOT(ISNUMBER(F17)),F17&lt;=0,NOT(ISNUMBER(H17)),H17&lt;=0,NOT(ISNUMBER(I17)),I17&lt;=0),OR(NOT(ISNUMBER(J17)),J17&lt;0,NOT(ISNUMBER(K17)),K17&lt;0,NOT(ISNUMBER(N17)),N17&lt;0)),"Enter positive widths/drop and nonnegative allowances",IF(F17&lt;1,"Fullness below one does not cover the stated span",IF(OR(NOT(ISNUMBER(G17)),G17&lt;=0,MOD(G17,1)&lt;&gt;0),"Equal panel count must be positive whole",IF(L17="No repeat",IF(OR(NOT(ISNUMBER(M17)),M17&lt;&gt;0),"No-repeat length must be explicit zero",IF(COUNTIFS('Treatment Schedule'!$A$8:$A$57,B17)&lt;&gt;1,"Missing or duplicate Treatment ID",IF(INDEX('Treatment Schedule'!$E$8:$E$57,MATCH(B17,'Treatment Schedule'!$A$8:$A$57,0))&lt;&gt;C17,"Revision mismatch",IF(INDEX('Treatment Schedule'!$K$8:$K$57,MATCH(B17,'Treatment Schedule'!$A$8:$A$57,0))&lt;&gt;"Recorded","Treatment record incomplete","Linked")))),IF(L17="Straight match",IF(OR(NOT(ISNUMBER(M17)),M17&lt;=0),"Enter positive vertical repeat",IF(COUNTIFS('Treatment Schedule'!$A$8:$A$57,B17)&lt;&gt;1,"Missing or duplicate Treatment ID",IF(INDEX('Treatment Schedule'!$E$8:$E$57,MATCH(B17,'Treatment Schedule'!$A$8:$A$57,0))&lt;&gt;C17,"Revision mismatch",IF(INDEX('Treatment Schedule'!$K$8:$K$57,MATCH(B17,'Treatment Schedule'!$A$8:$A$57,0))&lt;&gt;"Recorded","Treatment record incomplete","Linked")))),"Select No repeat or Straight match"))))))))))</x:f>
      </x:c>
    </x:row>
    <x:row r="18" ht="35" customHeight="1">
      <x:c r="A18" s="23"/>
      <x:c r="B18" s="23"/>
      <x:c r="C18" s="23"/>
      <x:c r="D18" s="22"/>
      <x:c r="E18" s="26"/>
      <x:c r="F18" s="26"/>
      <x:c r="G18" s="27"/>
      <x:c r="H18" s="26"/>
      <x:c r="I18" s="26"/>
      <x:c r="J18" s="26"/>
      <x:c r="K18" s="26"/>
      <x:c r="L18" s="22"/>
      <x:c r="M18" s="26"/>
      <x:c r="N18" s="26"/>
      <x:c r="O18" s="23"/>
      <x:c r="P18" s="24" t="str">
        <x:f>IF(LEN(A18&amp;"")=0,IF(COUNTA(A18,B18,C18,D18,E18,F18,G18,H18,I18,J18,K18,L18,M18,N18,O18)=0,"","Enter Calculation ID"),IF(COUNTIFS('Curtain Calculator'!$A$8:$A$57,A18)&lt;&gt;1,"Duplicate Calculation ID",IF(OR(LEN(B18&amp;"")=0,LEN(C18&amp;"")=0,LEN(D18&amp;"")=0,LEN(E18&amp;"")=0,LEN(F18&amp;"")=0,LEN(G18&amp;"")=0,LEN(H18&amp;"")=0,LEN(I18&amp;"")=0,LEN(J18&amp;"")=0,LEN(K18&amp;"")=0,LEN(L18&amp;"")=0,LEN(M18&amp;"")=0,LEN(N18&amp;"")=0,LEN(O18&amp;"")=0),"Complete widths, drops, repeat and cut-plan inputs",IF(COUNTIFS('Curtain Calculator'!$B$8:$B$57,B18)&lt;&gt;1,"Duplicate current treatment calculation",IF(AND(D18&lt;&gt;"mm",D18&lt;&gt;"m",D18&lt;&gt;"in"),"Select mm, m or in",IF(OR(OR(NOT(ISNUMBER(E18)),E18&lt;=0,NOT(ISNUMBER(F18)),F18&lt;=0,NOT(ISNUMBER(H18)),H18&lt;=0,NOT(ISNUMBER(I18)),I18&lt;=0),OR(NOT(ISNUMBER(J18)),J18&lt;0,NOT(ISNUMBER(K18)),K18&lt;0,NOT(ISNUMBER(N18)),N18&lt;0)),"Enter positive widths/drop and nonnegative allowances",IF(F18&lt;1,"Fullness below one does not cover the stated span",IF(OR(NOT(ISNUMBER(G18)),G18&lt;=0,MOD(G18,1)&lt;&gt;0),"Equal panel count must be positive whole",IF(L18="No repeat",IF(OR(NOT(ISNUMBER(M18)),M18&lt;&gt;0),"No-repeat length must be explicit zero",IF(COUNTIFS('Treatment Schedule'!$A$8:$A$57,B18)&lt;&gt;1,"Missing or duplicate Treatment ID",IF(INDEX('Treatment Schedule'!$E$8:$E$57,MATCH(B18,'Treatment Schedule'!$A$8:$A$57,0))&lt;&gt;C18,"Revision mismatch",IF(INDEX('Treatment Schedule'!$K$8:$K$57,MATCH(B18,'Treatment Schedule'!$A$8:$A$57,0))&lt;&gt;"Recorded","Treatment record incomplete","Linked")))),IF(L18="Straight match",IF(OR(NOT(ISNUMBER(M18)),M18&lt;=0),"Enter positive vertical repeat",IF(COUNTIFS('Treatment Schedule'!$A$8:$A$57,B18)&lt;&gt;1,"Missing or duplicate Treatment ID",IF(INDEX('Treatment Schedule'!$E$8:$E$57,MATCH(B18,'Treatment Schedule'!$A$8:$A$57,0))&lt;&gt;C18,"Revision mismatch",IF(INDEX('Treatment Schedule'!$K$8:$K$57,MATCH(B18,'Treatment Schedule'!$A$8:$A$57,0))&lt;&gt;"Recorded","Treatment record incomplete","Linked")))),"Select No repeat or Straight match"))))))))))</x:f>
      </x:c>
    </x:row>
    <x:row r="19" ht="35" customHeight="1">
      <x:c r="A19" s="23"/>
      <x:c r="B19" s="23"/>
      <x:c r="C19" s="23"/>
      <x:c r="D19" s="22"/>
      <x:c r="E19" s="26"/>
      <x:c r="F19" s="26"/>
      <x:c r="G19" s="27"/>
      <x:c r="H19" s="26"/>
      <x:c r="I19" s="26"/>
      <x:c r="J19" s="26"/>
      <x:c r="K19" s="26"/>
      <x:c r="L19" s="22"/>
      <x:c r="M19" s="26"/>
      <x:c r="N19" s="26"/>
      <x:c r="O19" s="23"/>
      <x:c r="P19" s="24" t="str">
        <x:f>IF(LEN(A19&amp;"")=0,IF(COUNTA(A19,B19,C19,D19,E19,F19,G19,H19,I19,J19,K19,L19,M19,N19,O19)=0,"","Enter Calculation ID"),IF(COUNTIFS('Curtain Calculator'!$A$8:$A$57,A19)&lt;&gt;1,"Duplicate Calculation ID",IF(OR(LEN(B19&amp;"")=0,LEN(C19&amp;"")=0,LEN(D19&amp;"")=0,LEN(E19&amp;"")=0,LEN(F19&amp;"")=0,LEN(G19&amp;"")=0,LEN(H19&amp;"")=0,LEN(I19&amp;"")=0,LEN(J19&amp;"")=0,LEN(K19&amp;"")=0,LEN(L19&amp;"")=0,LEN(M19&amp;"")=0,LEN(N19&amp;"")=0,LEN(O19&amp;"")=0),"Complete widths, drops, repeat and cut-plan inputs",IF(COUNTIFS('Curtain Calculator'!$B$8:$B$57,B19)&lt;&gt;1,"Duplicate current treatment calculation",IF(AND(D19&lt;&gt;"mm",D19&lt;&gt;"m",D19&lt;&gt;"in"),"Select mm, m or in",IF(OR(OR(NOT(ISNUMBER(E19)),E19&lt;=0,NOT(ISNUMBER(F19)),F19&lt;=0,NOT(ISNUMBER(H19)),H19&lt;=0,NOT(ISNUMBER(I19)),I19&lt;=0),OR(NOT(ISNUMBER(J19)),J19&lt;0,NOT(ISNUMBER(K19)),K19&lt;0,NOT(ISNUMBER(N19)),N19&lt;0)),"Enter positive widths/drop and nonnegative allowances",IF(F19&lt;1,"Fullness below one does not cover the stated span",IF(OR(NOT(ISNUMBER(G19)),G19&lt;=0,MOD(G19,1)&lt;&gt;0),"Equal panel count must be positive whole",IF(L19="No repeat",IF(OR(NOT(ISNUMBER(M19)),M19&lt;&gt;0),"No-repeat length must be explicit zero",IF(COUNTIFS('Treatment Schedule'!$A$8:$A$57,B19)&lt;&gt;1,"Missing or duplicate Treatment ID",IF(INDEX('Treatment Schedule'!$E$8:$E$57,MATCH(B19,'Treatment Schedule'!$A$8:$A$57,0))&lt;&gt;C19,"Revision mismatch",IF(INDEX('Treatment Schedule'!$K$8:$K$57,MATCH(B19,'Treatment Schedule'!$A$8:$A$57,0))&lt;&gt;"Recorded","Treatment record incomplete","Linked")))),IF(L19="Straight match",IF(OR(NOT(ISNUMBER(M19)),M19&lt;=0),"Enter positive vertical repeat",IF(COUNTIFS('Treatment Schedule'!$A$8:$A$57,B19)&lt;&gt;1,"Missing or duplicate Treatment ID",IF(INDEX('Treatment Schedule'!$E$8:$E$57,MATCH(B19,'Treatment Schedule'!$A$8:$A$57,0))&lt;&gt;C19,"Revision mismatch",IF(INDEX('Treatment Schedule'!$K$8:$K$57,MATCH(B19,'Treatment Schedule'!$A$8:$A$57,0))&lt;&gt;"Recorded","Treatment record incomplete","Linked")))),"Select No repeat or Straight match"))))))))))</x:f>
      </x:c>
    </x:row>
    <x:row r="20" ht="35" customHeight="1">
      <x:c r="A20" s="23"/>
      <x:c r="B20" s="23"/>
      <x:c r="C20" s="23"/>
      <x:c r="D20" s="22"/>
      <x:c r="E20" s="26"/>
      <x:c r="F20" s="26"/>
      <x:c r="G20" s="27"/>
      <x:c r="H20" s="26"/>
      <x:c r="I20" s="26"/>
      <x:c r="J20" s="26"/>
      <x:c r="K20" s="26"/>
      <x:c r="L20" s="22"/>
      <x:c r="M20" s="26"/>
      <x:c r="N20" s="26"/>
      <x:c r="O20" s="23"/>
      <x:c r="P20" s="24" t="str">
        <x:f>IF(LEN(A20&amp;"")=0,IF(COUNTA(A20,B20,C20,D20,E20,F20,G20,H20,I20,J20,K20,L20,M20,N20,O20)=0,"","Enter Calculation ID"),IF(COUNTIFS('Curtain Calculator'!$A$8:$A$57,A20)&lt;&gt;1,"Duplicate Calculation ID",IF(OR(LEN(B20&amp;"")=0,LEN(C20&amp;"")=0,LEN(D20&amp;"")=0,LEN(E20&amp;"")=0,LEN(F20&amp;"")=0,LEN(G20&amp;"")=0,LEN(H20&amp;"")=0,LEN(I20&amp;"")=0,LEN(J20&amp;"")=0,LEN(K20&amp;"")=0,LEN(L20&amp;"")=0,LEN(M20&amp;"")=0,LEN(N20&amp;"")=0,LEN(O20&amp;"")=0),"Complete widths, drops, repeat and cut-plan inputs",IF(COUNTIFS('Curtain Calculator'!$B$8:$B$57,B20)&lt;&gt;1,"Duplicate current treatment calculation",IF(AND(D20&lt;&gt;"mm",D20&lt;&gt;"m",D20&lt;&gt;"in"),"Select mm, m or in",IF(OR(OR(NOT(ISNUMBER(E20)),E20&lt;=0,NOT(ISNUMBER(F20)),F20&lt;=0,NOT(ISNUMBER(H20)),H20&lt;=0,NOT(ISNUMBER(I20)),I20&lt;=0),OR(NOT(ISNUMBER(J20)),J20&lt;0,NOT(ISNUMBER(K20)),K20&lt;0,NOT(ISNUMBER(N20)),N20&lt;0)),"Enter positive widths/drop and nonnegative allowances",IF(F20&lt;1,"Fullness below one does not cover the stated span",IF(OR(NOT(ISNUMBER(G20)),G20&lt;=0,MOD(G20,1)&lt;&gt;0),"Equal panel count must be positive whole",IF(L20="No repeat",IF(OR(NOT(ISNUMBER(M20)),M20&lt;&gt;0),"No-repeat length must be explicit zero",IF(COUNTIFS('Treatment Schedule'!$A$8:$A$57,B20)&lt;&gt;1,"Missing or duplicate Treatment ID",IF(INDEX('Treatment Schedule'!$E$8:$E$57,MATCH(B20,'Treatment Schedule'!$A$8:$A$57,0))&lt;&gt;C20,"Revision mismatch",IF(INDEX('Treatment Schedule'!$K$8:$K$57,MATCH(B20,'Treatment Schedule'!$A$8:$A$57,0))&lt;&gt;"Recorded","Treatment record incomplete","Linked")))),IF(L20="Straight match",IF(OR(NOT(ISNUMBER(M20)),M20&lt;=0),"Enter positive vertical repeat",IF(COUNTIFS('Treatment Schedule'!$A$8:$A$57,B20)&lt;&gt;1,"Missing or duplicate Treatment ID",IF(INDEX('Treatment Schedule'!$E$8:$E$57,MATCH(B20,'Treatment Schedule'!$A$8:$A$57,0))&lt;&gt;C20,"Revision mismatch",IF(INDEX('Treatment Schedule'!$K$8:$K$57,MATCH(B20,'Treatment Schedule'!$A$8:$A$57,0))&lt;&gt;"Recorded","Treatment record incomplete","Linked")))),"Select No repeat or Straight match"))))))))))</x:f>
      </x:c>
    </x:row>
    <x:row r="21" ht="35" customHeight="1">
      <x:c r="A21" s="23"/>
      <x:c r="B21" s="23"/>
      <x:c r="C21" s="23"/>
      <x:c r="D21" s="22"/>
      <x:c r="E21" s="26"/>
      <x:c r="F21" s="26"/>
      <x:c r="G21" s="27"/>
      <x:c r="H21" s="26"/>
      <x:c r="I21" s="26"/>
      <x:c r="J21" s="26"/>
      <x:c r="K21" s="26"/>
      <x:c r="L21" s="22"/>
      <x:c r="M21" s="26"/>
      <x:c r="N21" s="26"/>
      <x:c r="O21" s="23"/>
      <x:c r="P21" s="24" t="str">
        <x:f>IF(LEN(A21&amp;"")=0,IF(COUNTA(A21,B21,C21,D21,E21,F21,G21,H21,I21,J21,K21,L21,M21,N21,O21)=0,"","Enter Calculation ID"),IF(COUNTIFS('Curtain Calculator'!$A$8:$A$57,A21)&lt;&gt;1,"Duplicate Calculation ID",IF(OR(LEN(B21&amp;"")=0,LEN(C21&amp;"")=0,LEN(D21&amp;"")=0,LEN(E21&amp;"")=0,LEN(F21&amp;"")=0,LEN(G21&amp;"")=0,LEN(H21&amp;"")=0,LEN(I21&amp;"")=0,LEN(J21&amp;"")=0,LEN(K21&amp;"")=0,LEN(L21&amp;"")=0,LEN(M21&amp;"")=0,LEN(N21&amp;"")=0,LEN(O21&amp;"")=0),"Complete widths, drops, repeat and cut-plan inputs",IF(COUNTIFS('Curtain Calculator'!$B$8:$B$57,B21)&lt;&gt;1,"Duplicate current treatment calculation",IF(AND(D21&lt;&gt;"mm",D21&lt;&gt;"m",D21&lt;&gt;"in"),"Select mm, m or in",IF(OR(OR(NOT(ISNUMBER(E21)),E21&lt;=0,NOT(ISNUMBER(F21)),F21&lt;=0,NOT(ISNUMBER(H21)),H21&lt;=0,NOT(ISNUMBER(I21)),I21&lt;=0),OR(NOT(ISNUMBER(J21)),J21&lt;0,NOT(ISNUMBER(K21)),K21&lt;0,NOT(ISNUMBER(N21)),N21&lt;0)),"Enter positive widths/drop and nonnegative allowances",IF(F21&lt;1,"Fullness below one does not cover the stated span",IF(OR(NOT(ISNUMBER(G21)),G21&lt;=0,MOD(G21,1)&lt;&gt;0),"Equal panel count must be positive whole",IF(L21="No repeat",IF(OR(NOT(ISNUMBER(M21)),M21&lt;&gt;0),"No-repeat length must be explicit zero",IF(COUNTIFS('Treatment Schedule'!$A$8:$A$57,B21)&lt;&gt;1,"Missing or duplicate Treatment ID",IF(INDEX('Treatment Schedule'!$E$8:$E$57,MATCH(B21,'Treatment Schedule'!$A$8:$A$57,0))&lt;&gt;C21,"Revision mismatch",IF(INDEX('Treatment Schedule'!$K$8:$K$57,MATCH(B21,'Treatment Schedule'!$A$8:$A$57,0))&lt;&gt;"Recorded","Treatment record incomplete","Linked")))),IF(L21="Straight match",IF(OR(NOT(ISNUMBER(M21)),M21&lt;=0),"Enter positive vertical repeat",IF(COUNTIFS('Treatment Schedule'!$A$8:$A$57,B21)&lt;&gt;1,"Missing or duplicate Treatment ID",IF(INDEX('Treatment Schedule'!$E$8:$E$57,MATCH(B21,'Treatment Schedule'!$A$8:$A$57,0))&lt;&gt;C21,"Revision mismatch",IF(INDEX('Treatment Schedule'!$K$8:$K$57,MATCH(B21,'Treatment Schedule'!$A$8:$A$57,0))&lt;&gt;"Recorded","Treatment record incomplete","Linked")))),"Select No repeat or Straight match"))))))))))</x:f>
      </x:c>
    </x:row>
    <x:row r="22" ht="35" customHeight="1">
      <x:c r="A22" s="23"/>
      <x:c r="B22" s="23"/>
      <x:c r="C22" s="23"/>
      <x:c r="D22" s="22"/>
      <x:c r="E22" s="26"/>
      <x:c r="F22" s="26"/>
      <x:c r="G22" s="27"/>
      <x:c r="H22" s="26"/>
      <x:c r="I22" s="26"/>
      <x:c r="J22" s="26"/>
      <x:c r="K22" s="26"/>
      <x:c r="L22" s="22"/>
      <x:c r="M22" s="26"/>
      <x:c r="N22" s="26"/>
      <x:c r="O22" s="23"/>
      <x:c r="P22" s="24" t="str">
        <x:f>IF(LEN(A22&amp;"")=0,IF(COUNTA(A22,B22,C22,D22,E22,F22,G22,H22,I22,J22,K22,L22,M22,N22,O22)=0,"","Enter Calculation ID"),IF(COUNTIFS('Curtain Calculator'!$A$8:$A$57,A22)&lt;&gt;1,"Duplicate Calculation ID",IF(OR(LEN(B22&amp;"")=0,LEN(C22&amp;"")=0,LEN(D22&amp;"")=0,LEN(E22&amp;"")=0,LEN(F22&amp;"")=0,LEN(G22&amp;"")=0,LEN(H22&amp;"")=0,LEN(I22&amp;"")=0,LEN(J22&amp;"")=0,LEN(K22&amp;"")=0,LEN(L22&amp;"")=0,LEN(M22&amp;"")=0,LEN(N22&amp;"")=0,LEN(O22&amp;"")=0),"Complete widths, drops, repeat and cut-plan inputs",IF(COUNTIFS('Curtain Calculator'!$B$8:$B$57,B22)&lt;&gt;1,"Duplicate current treatment calculation",IF(AND(D22&lt;&gt;"mm",D22&lt;&gt;"m",D22&lt;&gt;"in"),"Select mm, m or in",IF(OR(OR(NOT(ISNUMBER(E22)),E22&lt;=0,NOT(ISNUMBER(F22)),F22&lt;=0,NOT(ISNUMBER(H22)),H22&lt;=0,NOT(ISNUMBER(I22)),I22&lt;=0),OR(NOT(ISNUMBER(J22)),J22&lt;0,NOT(ISNUMBER(K22)),K22&lt;0,NOT(ISNUMBER(N22)),N22&lt;0)),"Enter positive widths/drop and nonnegative allowances",IF(F22&lt;1,"Fullness below one does not cover the stated span",IF(OR(NOT(ISNUMBER(G22)),G22&lt;=0,MOD(G22,1)&lt;&gt;0),"Equal panel count must be positive whole",IF(L22="No repeat",IF(OR(NOT(ISNUMBER(M22)),M22&lt;&gt;0),"No-repeat length must be explicit zero",IF(COUNTIFS('Treatment Schedule'!$A$8:$A$57,B22)&lt;&gt;1,"Missing or duplicate Treatment ID",IF(INDEX('Treatment Schedule'!$E$8:$E$57,MATCH(B22,'Treatment Schedule'!$A$8:$A$57,0))&lt;&gt;C22,"Revision mismatch",IF(INDEX('Treatment Schedule'!$K$8:$K$57,MATCH(B22,'Treatment Schedule'!$A$8:$A$57,0))&lt;&gt;"Recorded","Treatment record incomplete","Linked")))),IF(L22="Straight match",IF(OR(NOT(ISNUMBER(M22)),M22&lt;=0),"Enter positive vertical repeat",IF(COUNTIFS('Treatment Schedule'!$A$8:$A$57,B22)&lt;&gt;1,"Missing or duplicate Treatment ID",IF(INDEX('Treatment Schedule'!$E$8:$E$57,MATCH(B22,'Treatment Schedule'!$A$8:$A$57,0))&lt;&gt;C22,"Revision mismatch",IF(INDEX('Treatment Schedule'!$K$8:$K$57,MATCH(B22,'Treatment Schedule'!$A$8:$A$57,0))&lt;&gt;"Recorded","Treatment record incomplete","Linked")))),"Select No repeat or Straight match"))))))))))</x:f>
      </x:c>
    </x:row>
    <x:row r="23" ht="35" customHeight="1">
      <x:c r="A23" s="23"/>
      <x:c r="B23" s="23"/>
      <x:c r="C23" s="23"/>
      <x:c r="D23" s="22"/>
      <x:c r="E23" s="26"/>
      <x:c r="F23" s="26"/>
      <x:c r="G23" s="27"/>
      <x:c r="H23" s="26"/>
      <x:c r="I23" s="26"/>
      <x:c r="J23" s="26"/>
      <x:c r="K23" s="26"/>
      <x:c r="L23" s="22"/>
      <x:c r="M23" s="26"/>
      <x:c r="N23" s="26"/>
      <x:c r="O23" s="23"/>
      <x:c r="P23" s="24" t="str">
        <x:f>IF(LEN(A23&amp;"")=0,IF(COUNTA(A23,B23,C23,D23,E23,F23,G23,H23,I23,J23,K23,L23,M23,N23,O23)=0,"","Enter Calculation ID"),IF(COUNTIFS('Curtain Calculator'!$A$8:$A$57,A23)&lt;&gt;1,"Duplicate Calculation ID",IF(OR(LEN(B23&amp;"")=0,LEN(C23&amp;"")=0,LEN(D23&amp;"")=0,LEN(E23&amp;"")=0,LEN(F23&amp;"")=0,LEN(G23&amp;"")=0,LEN(H23&amp;"")=0,LEN(I23&amp;"")=0,LEN(J23&amp;"")=0,LEN(K23&amp;"")=0,LEN(L23&amp;"")=0,LEN(M23&amp;"")=0,LEN(N23&amp;"")=0,LEN(O23&amp;"")=0),"Complete widths, drops, repeat and cut-plan inputs",IF(COUNTIFS('Curtain Calculator'!$B$8:$B$57,B23)&lt;&gt;1,"Duplicate current treatment calculation",IF(AND(D23&lt;&gt;"mm",D23&lt;&gt;"m",D23&lt;&gt;"in"),"Select mm, m or in",IF(OR(OR(NOT(ISNUMBER(E23)),E23&lt;=0,NOT(ISNUMBER(F23)),F23&lt;=0,NOT(ISNUMBER(H23)),H23&lt;=0,NOT(ISNUMBER(I23)),I23&lt;=0),OR(NOT(ISNUMBER(J23)),J23&lt;0,NOT(ISNUMBER(K23)),K23&lt;0,NOT(ISNUMBER(N23)),N23&lt;0)),"Enter positive widths/drop and nonnegative allowances",IF(F23&lt;1,"Fullness below one does not cover the stated span",IF(OR(NOT(ISNUMBER(G23)),G23&lt;=0,MOD(G23,1)&lt;&gt;0),"Equal panel count must be positive whole",IF(L23="No repeat",IF(OR(NOT(ISNUMBER(M23)),M23&lt;&gt;0),"No-repeat length must be explicit zero",IF(COUNTIFS('Treatment Schedule'!$A$8:$A$57,B23)&lt;&gt;1,"Missing or duplicate Treatment ID",IF(INDEX('Treatment Schedule'!$E$8:$E$57,MATCH(B23,'Treatment Schedule'!$A$8:$A$57,0))&lt;&gt;C23,"Revision mismatch",IF(INDEX('Treatment Schedule'!$K$8:$K$57,MATCH(B23,'Treatment Schedule'!$A$8:$A$57,0))&lt;&gt;"Recorded","Treatment record incomplete","Linked")))),IF(L23="Straight match",IF(OR(NOT(ISNUMBER(M23)),M23&lt;=0),"Enter positive vertical repeat",IF(COUNTIFS('Treatment Schedule'!$A$8:$A$57,B23)&lt;&gt;1,"Missing or duplicate Treatment ID",IF(INDEX('Treatment Schedule'!$E$8:$E$57,MATCH(B23,'Treatment Schedule'!$A$8:$A$57,0))&lt;&gt;C23,"Revision mismatch",IF(INDEX('Treatment Schedule'!$K$8:$K$57,MATCH(B23,'Treatment Schedule'!$A$8:$A$57,0))&lt;&gt;"Recorded","Treatment record incomplete","Linked")))),"Select No repeat or Straight match"))))))))))</x:f>
      </x:c>
    </x:row>
    <x:row r="24" ht="35" customHeight="1">
      <x:c r="A24" s="23"/>
      <x:c r="B24" s="23"/>
      <x:c r="C24" s="23"/>
      <x:c r="D24" s="22"/>
      <x:c r="E24" s="26"/>
      <x:c r="F24" s="26"/>
      <x:c r="G24" s="27"/>
      <x:c r="H24" s="26"/>
      <x:c r="I24" s="26"/>
      <x:c r="J24" s="26"/>
      <x:c r="K24" s="26"/>
      <x:c r="L24" s="22"/>
      <x:c r="M24" s="26"/>
      <x:c r="N24" s="26"/>
      <x:c r="O24" s="23"/>
      <x:c r="P24" s="24" t="str">
        <x:f>IF(LEN(A24&amp;"")=0,IF(COUNTA(A24,B24,C24,D24,E24,F24,G24,H24,I24,J24,K24,L24,M24,N24,O24)=0,"","Enter Calculation ID"),IF(COUNTIFS('Curtain Calculator'!$A$8:$A$57,A24)&lt;&gt;1,"Duplicate Calculation ID",IF(OR(LEN(B24&amp;"")=0,LEN(C24&amp;"")=0,LEN(D24&amp;"")=0,LEN(E24&amp;"")=0,LEN(F24&amp;"")=0,LEN(G24&amp;"")=0,LEN(H24&amp;"")=0,LEN(I24&amp;"")=0,LEN(J24&amp;"")=0,LEN(K24&amp;"")=0,LEN(L24&amp;"")=0,LEN(M24&amp;"")=0,LEN(N24&amp;"")=0,LEN(O24&amp;"")=0),"Complete widths, drops, repeat and cut-plan inputs",IF(COUNTIFS('Curtain Calculator'!$B$8:$B$57,B24)&lt;&gt;1,"Duplicate current treatment calculation",IF(AND(D24&lt;&gt;"mm",D24&lt;&gt;"m",D24&lt;&gt;"in"),"Select mm, m or in",IF(OR(OR(NOT(ISNUMBER(E24)),E24&lt;=0,NOT(ISNUMBER(F24)),F24&lt;=0,NOT(ISNUMBER(H24)),H24&lt;=0,NOT(ISNUMBER(I24)),I24&lt;=0),OR(NOT(ISNUMBER(J24)),J24&lt;0,NOT(ISNUMBER(K24)),K24&lt;0,NOT(ISNUMBER(N24)),N24&lt;0)),"Enter positive widths/drop and nonnegative allowances",IF(F24&lt;1,"Fullness below one does not cover the stated span",IF(OR(NOT(ISNUMBER(G24)),G24&lt;=0,MOD(G24,1)&lt;&gt;0),"Equal panel count must be positive whole",IF(L24="No repeat",IF(OR(NOT(ISNUMBER(M24)),M24&lt;&gt;0),"No-repeat length must be explicit zero",IF(COUNTIFS('Treatment Schedule'!$A$8:$A$57,B24)&lt;&gt;1,"Missing or duplicate Treatment ID",IF(INDEX('Treatment Schedule'!$E$8:$E$57,MATCH(B24,'Treatment Schedule'!$A$8:$A$57,0))&lt;&gt;C24,"Revision mismatch",IF(INDEX('Treatment Schedule'!$K$8:$K$57,MATCH(B24,'Treatment Schedule'!$A$8:$A$57,0))&lt;&gt;"Recorded","Treatment record incomplete","Linked")))),IF(L24="Straight match",IF(OR(NOT(ISNUMBER(M24)),M24&lt;=0),"Enter positive vertical repeat",IF(COUNTIFS('Treatment Schedule'!$A$8:$A$57,B24)&lt;&gt;1,"Missing or duplicate Treatment ID",IF(INDEX('Treatment Schedule'!$E$8:$E$57,MATCH(B24,'Treatment Schedule'!$A$8:$A$57,0))&lt;&gt;C24,"Revision mismatch",IF(INDEX('Treatment Schedule'!$K$8:$K$57,MATCH(B24,'Treatment Schedule'!$A$8:$A$57,0))&lt;&gt;"Recorded","Treatment record incomplete","Linked")))),"Select No repeat or Straight match"))))))))))</x:f>
      </x:c>
    </x:row>
    <x:row r="25" ht="35" customHeight="1">
      <x:c r="A25" s="23"/>
      <x:c r="B25" s="23"/>
      <x:c r="C25" s="23"/>
      <x:c r="D25" s="22"/>
      <x:c r="E25" s="26"/>
      <x:c r="F25" s="26"/>
      <x:c r="G25" s="27"/>
      <x:c r="H25" s="26"/>
      <x:c r="I25" s="26"/>
      <x:c r="J25" s="26"/>
      <x:c r="K25" s="26"/>
      <x:c r="L25" s="22"/>
      <x:c r="M25" s="26"/>
      <x:c r="N25" s="26"/>
      <x:c r="O25" s="23"/>
      <x:c r="P25" s="24" t="str">
        <x:f>IF(LEN(A25&amp;"")=0,IF(COUNTA(A25,B25,C25,D25,E25,F25,G25,H25,I25,J25,K25,L25,M25,N25,O25)=0,"","Enter Calculation ID"),IF(COUNTIFS('Curtain Calculator'!$A$8:$A$57,A25)&lt;&gt;1,"Duplicate Calculation ID",IF(OR(LEN(B25&amp;"")=0,LEN(C25&amp;"")=0,LEN(D25&amp;"")=0,LEN(E25&amp;"")=0,LEN(F25&amp;"")=0,LEN(G25&amp;"")=0,LEN(H25&amp;"")=0,LEN(I25&amp;"")=0,LEN(J25&amp;"")=0,LEN(K25&amp;"")=0,LEN(L25&amp;"")=0,LEN(M25&amp;"")=0,LEN(N25&amp;"")=0,LEN(O25&amp;"")=0),"Complete widths, drops, repeat and cut-plan inputs",IF(COUNTIFS('Curtain Calculator'!$B$8:$B$57,B25)&lt;&gt;1,"Duplicate current treatment calculation",IF(AND(D25&lt;&gt;"mm",D25&lt;&gt;"m",D25&lt;&gt;"in"),"Select mm, m or in",IF(OR(OR(NOT(ISNUMBER(E25)),E25&lt;=0,NOT(ISNUMBER(F25)),F25&lt;=0,NOT(ISNUMBER(H25)),H25&lt;=0,NOT(ISNUMBER(I25)),I25&lt;=0),OR(NOT(ISNUMBER(J25)),J25&lt;0,NOT(ISNUMBER(K25)),K25&lt;0,NOT(ISNUMBER(N25)),N25&lt;0)),"Enter positive widths/drop and nonnegative allowances",IF(F25&lt;1,"Fullness below one does not cover the stated span",IF(OR(NOT(ISNUMBER(G25)),G25&lt;=0,MOD(G25,1)&lt;&gt;0),"Equal panel count must be positive whole",IF(L25="No repeat",IF(OR(NOT(ISNUMBER(M25)),M25&lt;&gt;0),"No-repeat length must be explicit zero",IF(COUNTIFS('Treatment Schedule'!$A$8:$A$57,B25)&lt;&gt;1,"Missing or duplicate Treatment ID",IF(INDEX('Treatment Schedule'!$E$8:$E$57,MATCH(B25,'Treatment Schedule'!$A$8:$A$57,0))&lt;&gt;C25,"Revision mismatch",IF(INDEX('Treatment Schedule'!$K$8:$K$57,MATCH(B25,'Treatment Schedule'!$A$8:$A$57,0))&lt;&gt;"Recorded","Treatment record incomplete","Linked")))),IF(L25="Straight match",IF(OR(NOT(ISNUMBER(M25)),M25&lt;=0),"Enter positive vertical repeat",IF(COUNTIFS('Treatment Schedule'!$A$8:$A$57,B25)&lt;&gt;1,"Missing or duplicate Treatment ID",IF(INDEX('Treatment Schedule'!$E$8:$E$57,MATCH(B25,'Treatment Schedule'!$A$8:$A$57,0))&lt;&gt;C25,"Revision mismatch",IF(INDEX('Treatment Schedule'!$K$8:$K$57,MATCH(B25,'Treatment Schedule'!$A$8:$A$57,0))&lt;&gt;"Recorded","Treatment record incomplete","Linked")))),"Select No repeat or Straight match"))))))))))</x:f>
      </x:c>
    </x:row>
    <x:row r="26" ht="35" customHeight="1">
      <x:c r="A26" s="23"/>
      <x:c r="B26" s="23"/>
      <x:c r="C26" s="23"/>
      <x:c r="D26" s="22"/>
      <x:c r="E26" s="26"/>
      <x:c r="F26" s="26"/>
      <x:c r="G26" s="27"/>
      <x:c r="H26" s="26"/>
      <x:c r="I26" s="26"/>
      <x:c r="J26" s="26"/>
      <x:c r="K26" s="26"/>
      <x:c r="L26" s="22"/>
      <x:c r="M26" s="26"/>
      <x:c r="N26" s="26"/>
      <x:c r="O26" s="23"/>
      <x:c r="P26" s="24" t="str">
        <x:f>IF(LEN(A26&amp;"")=0,IF(COUNTA(A26,B26,C26,D26,E26,F26,G26,H26,I26,J26,K26,L26,M26,N26,O26)=0,"","Enter Calculation ID"),IF(COUNTIFS('Curtain Calculator'!$A$8:$A$57,A26)&lt;&gt;1,"Duplicate Calculation ID",IF(OR(LEN(B26&amp;"")=0,LEN(C26&amp;"")=0,LEN(D26&amp;"")=0,LEN(E26&amp;"")=0,LEN(F26&amp;"")=0,LEN(G26&amp;"")=0,LEN(H26&amp;"")=0,LEN(I26&amp;"")=0,LEN(J26&amp;"")=0,LEN(K26&amp;"")=0,LEN(L26&amp;"")=0,LEN(M26&amp;"")=0,LEN(N26&amp;"")=0,LEN(O26&amp;"")=0),"Complete widths, drops, repeat and cut-plan inputs",IF(COUNTIFS('Curtain Calculator'!$B$8:$B$57,B26)&lt;&gt;1,"Duplicate current treatment calculation",IF(AND(D26&lt;&gt;"mm",D26&lt;&gt;"m",D26&lt;&gt;"in"),"Select mm, m or in",IF(OR(OR(NOT(ISNUMBER(E26)),E26&lt;=0,NOT(ISNUMBER(F26)),F26&lt;=0,NOT(ISNUMBER(H26)),H26&lt;=0,NOT(ISNUMBER(I26)),I26&lt;=0),OR(NOT(ISNUMBER(J26)),J26&lt;0,NOT(ISNUMBER(K26)),K26&lt;0,NOT(ISNUMBER(N26)),N26&lt;0)),"Enter positive widths/drop and nonnegative allowances",IF(F26&lt;1,"Fullness below one does not cover the stated span",IF(OR(NOT(ISNUMBER(G26)),G26&lt;=0,MOD(G26,1)&lt;&gt;0),"Equal panel count must be positive whole",IF(L26="No repeat",IF(OR(NOT(ISNUMBER(M26)),M26&lt;&gt;0),"No-repeat length must be explicit zero",IF(COUNTIFS('Treatment Schedule'!$A$8:$A$57,B26)&lt;&gt;1,"Missing or duplicate Treatment ID",IF(INDEX('Treatment Schedule'!$E$8:$E$57,MATCH(B26,'Treatment Schedule'!$A$8:$A$57,0))&lt;&gt;C26,"Revision mismatch",IF(INDEX('Treatment Schedule'!$K$8:$K$57,MATCH(B26,'Treatment Schedule'!$A$8:$A$57,0))&lt;&gt;"Recorded","Treatment record incomplete","Linked")))),IF(L26="Straight match",IF(OR(NOT(ISNUMBER(M26)),M26&lt;=0),"Enter positive vertical repeat",IF(COUNTIFS('Treatment Schedule'!$A$8:$A$57,B26)&lt;&gt;1,"Missing or duplicate Treatment ID",IF(INDEX('Treatment Schedule'!$E$8:$E$57,MATCH(B26,'Treatment Schedule'!$A$8:$A$57,0))&lt;&gt;C26,"Revision mismatch",IF(INDEX('Treatment Schedule'!$K$8:$K$57,MATCH(B26,'Treatment Schedule'!$A$8:$A$57,0))&lt;&gt;"Recorded","Treatment record incomplete","Linked")))),"Select No repeat or Straight match"))))))))))</x:f>
      </x:c>
    </x:row>
    <x:row r="27" ht="35" customHeight="1">
      <x:c r="A27" s="23"/>
      <x:c r="B27" s="23"/>
      <x:c r="C27" s="23"/>
      <x:c r="D27" s="22"/>
      <x:c r="E27" s="26"/>
      <x:c r="F27" s="26"/>
      <x:c r="G27" s="27"/>
      <x:c r="H27" s="26"/>
      <x:c r="I27" s="26"/>
      <x:c r="J27" s="26"/>
      <x:c r="K27" s="26"/>
      <x:c r="L27" s="22"/>
      <x:c r="M27" s="26"/>
      <x:c r="N27" s="26"/>
      <x:c r="O27" s="23"/>
      <x:c r="P27" s="24" t="str">
        <x:f>IF(LEN(A27&amp;"")=0,IF(COUNTA(A27,B27,C27,D27,E27,F27,G27,H27,I27,J27,K27,L27,M27,N27,O27)=0,"","Enter Calculation ID"),IF(COUNTIFS('Curtain Calculator'!$A$8:$A$57,A27)&lt;&gt;1,"Duplicate Calculation ID",IF(OR(LEN(B27&amp;"")=0,LEN(C27&amp;"")=0,LEN(D27&amp;"")=0,LEN(E27&amp;"")=0,LEN(F27&amp;"")=0,LEN(G27&amp;"")=0,LEN(H27&amp;"")=0,LEN(I27&amp;"")=0,LEN(J27&amp;"")=0,LEN(K27&amp;"")=0,LEN(L27&amp;"")=0,LEN(M27&amp;"")=0,LEN(N27&amp;"")=0,LEN(O27&amp;"")=0),"Complete widths, drops, repeat and cut-plan inputs",IF(COUNTIFS('Curtain Calculator'!$B$8:$B$57,B27)&lt;&gt;1,"Duplicate current treatment calculation",IF(AND(D27&lt;&gt;"mm",D27&lt;&gt;"m",D27&lt;&gt;"in"),"Select mm, m or in",IF(OR(OR(NOT(ISNUMBER(E27)),E27&lt;=0,NOT(ISNUMBER(F27)),F27&lt;=0,NOT(ISNUMBER(H27)),H27&lt;=0,NOT(ISNUMBER(I27)),I27&lt;=0),OR(NOT(ISNUMBER(J27)),J27&lt;0,NOT(ISNUMBER(K27)),K27&lt;0,NOT(ISNUMBER(N27)),N27&lt;0)),"Enter positive widths/drop and nonnegative allowances",IF(F27&lt;1,"Fullness below one does not cover the stated span",IF(OR(NOT(ISNUMBER(G27)),G27&lt;=0,MOD(G27,1)&lt;&gt;0),"Equal panel count must be positive whole",IF(L27="No repeat",IF(OR(NOT(ISNUMBER(M27)),M27&lt;&gt;0),"No-repeat length must be explicit zero",IF(COUNTIFS('Treatment Schedule'!$A$8:$A$57,B27)&lt;&gt;1,"Missing or duplicate Treatment ID",IF(INDEX('Treatment Schedule'!$E$8:$E$57,MATCH(B27,'Treatment Schedule'!$A$8:$A$57,0))&lt;&gt;C27,"Revision mismatch",IF(INDEX('Treatment Schedule'!$K$8:$K$57,MATCH(B27,'Treatment Schedule'!$A$8:$A$57,0))&lt;&gt;"Recorded","Treatment record incomplete","Linked")))),IF(L27="Straight match",IF(OR(NOT(ISNUMBER(M27)),M27&lt;=0),"Enter positive vertical repeat",IF(COUNTIFS('Treatment Schedule'!$A$8:$A$57,B27)&lt;&gt;1,"Missing or duplicate Treatment ID",IF(INDEX('Treatment Schedule'!$E$8:$E$57,MATCH(B27,'Treatment Schedule'!$A$8:$A$57,0))&lt;&gt;C27,"Revision mismatch",IF(INDEX('Treatment Schedule'!$K$8:$K$57,MATCH(B27,'Treatment Schedule'!$A$8:$A$57,0))&lt;&gt;"Recorded","Treatment record incomplete","Linked")))),"Select No repeat or Straight match"))))))))))</x:f>
      </x:c>
    </x:row>
    <x:row r="28" ht="35" customHeight="1">
      <x:c r="A28" s="23"/>
      <x:c r="B28" s="23"/>
      <x:c r="C28" s="23"/>
      <x:c r="D28" s="22"/>
      <x:c r="E28" s="26"/>
      <x:c r="F28" s="26"/>
      <x:c r="G28" s="27"/>
      <x:c r="H28" s="26"/>
      <x:c r="I28" s="26"/>
      <x:c r="J28" s="26"/>
      <x:c r="K28" s="26"/>
      <x:c r="L28" s="22"/>
      <x:c r="M28" s="26"/>
      <x:c r="N28" s="26"/>
      <x:c r="O28" s="23"/>
      <x:c r="P28" s="24" t="str">
        <x:f>IF(LEN(A28&amp;"")=0,IF(COUNTA(A28,B28,C28,D28,E28,F28,G28,H28,I28,J28,K28,L28,M28,N28,O28)=0,"","Enter Calculation ID"),IF(COUNTIFS('Curtain Calculator'!$A$8:$A$57,A28)&lt;&gt;1,"Duplicate Calculation ID",IF(OR(LEN(B28&amp;"")=0,LEN(C28&amp;"")=0,LEN(D28&amp;"")=0,LEN(E28&amp;"")=0,LEN(F28&amp;"")=0,LEN(G28&amp;"")=0,LEN(H28&amp;"")=0,LEN(I28&amp;"")=0,LEN(J28&amp;"")=0,LEN(K28&amp;"")=0,LEN(L28&amp;"")=0,LEN(M28&amp;"")=0,LEN(N28&amp;"")=0,LEN(O28&amp;"")=0),"Complete widths, drops, repeat and cut-plan inputs",IF(COUNTIFS('Curtain Calculator'!$B$8:$B$57,B28)&lt;&gt;1,"Duplicate current treatment calculation",IF(AND(D28&lt;&gt;"mm",D28&lt;&gt;"m",D28&lt;&gt;"in"),"Select mm, m or in",IF(OR(OR(NOT(ISNUMBER(E28)),E28&lt;=0,NOT(ISNUMBER(F28)),F28&lt;=0,NOT(ISNUMBER(H28)),H28&lt;=0,NOT(ISNUMBER(I28)),I28&lt;=0),OR(NOT(ISNUMBER(J28)),J28&lt;0,NOT(ISNUMBER(K28)),K28&lt;0,NOT(ISNUMBER(N28)),N28&lt;0)),"Enter positive widths/drop and nonnegative allowances",IF(F28&lt;1,"Fullness below one does not cover the stated span",IF(OR(NOT(ISNUMBER(G28)),G28&lt;=0,MOD(G28,1)&lt;&gt;0),"Equal panel count must be positive whole",IF(L28="No repeat",IF(OR(NOT(ISNUMBER(M28)),M28&lt;&gt;0),"No-repeat length must be explicit zero",IF(COUNTIFS('Treatment Schedule'!$A$8:$A$57,B28)&lt;&gt;1,"Missing or duplicate Treatment ID",IF(INDEX('Treatment Schedule'!$E$8:$E$57,MATCH(B28,'Treatment Schedule'!$A$8:$A$57,0))&lt;&gt;C28,"Revision mismatch",IF(INDEX('Treatment Schedule'!$K$8:$K$57,MATCH(B28,'Treatment Schedule'!$A$8:$A$57,0))&lt;&gt;"Recorded","Treatment record incomplete","Linked")))),IF(L28="Straight match",IF(OR(NOT(ISNUMBER(M28)),M28&lt;=0),"Enter positive vertical repeat",IF(COUNTIFS('Treatment Schedule'!$A$8:$A$57,B28)&lt;&gt;1,"Missing or duplicate Treatment ID",IF(INDEX('Treatment Schedule'!$E$8:$E$57,MATCH(B28,'Treatment Schedule'!$A$8:$A$57,0))&lt;&gt;C28,"Revision mismatch",IF(INDEX('Treatment Schedule'!$K$8:$K$57,MATCH(B28,'Treatment Schedule'!$A$8:$A$57,0))&lt;&gt;"Recorded","Treatment record incomplete","Linked")))),"Select No repeat or Straight match"))))))))))</x:f>
      </x:c>
    </x:row>
    <x:row r="29" ht="35" customHeight="1">
      <x:c r="A29" s="23"/>
      <x:c r="B29" s="23"/>
      <x:c r="C29" s="23"/>
      <x:c r="D29" s="22"/>
      <x:c r="E29" s="26"/>
      <x:c r="F29" s="26"/>
      <x:c r="G29" s="27"/>
      <x:c r="H29" s="26"/>
      <x:c r="I29" s="26"/>
      <x:c r="J29" s="26"/>
      <x:c r="K29" s="26"/>
      <x:c r="L29" s="22"/>
      <x:c r="M29" s="26"/>
      <x:c r="N29" s="26"/>
      <x:c r="O29" s="23"/>
      <x:c r="P29" s="24" t="str">
        <x:f>IF(LEN(A29&amp;"")=0,IF(COUNTA(A29,B29,C29,D29,E29,F29,G29,H29,I29,J29,K29,L29,M29,N29,O29)=0,"","Enter Calculation ID"),IF(COUNTIFS('Curtain Calculator'!$A$8:$A$57,A29)&lt;&gt;1,"Duplicate Calculation ID",IF(OR(LEN(B29&amp;"")=0,LEN(C29&amp;"")=0,LEN(D29&amp;"")=0,LEN(E29&amp;"")=0,LEN(F29&amp;"")=0,LEN(G29&amp;"")=0,LEN(H29&amp;"")=0,LEN(I29&amp;"")=0,LEN(J29&amp;"")=0,LEN(K29&amp;"")=0,LEN(L29&amp;"")=0,LEN(M29&amp;"")=0,LEN(N29&amp;"")=0,LEN(O29&amp;"")=0),"Complete widths, drops, repeat and cut-plan inputs",IF(COUNTIFS('Curtain Calculator'!$B$8:$B$57,B29)&lt;&gt;1,"Duplicate current treatment calculation",IF(AND(D29&lt;&gt;"mm",D29&lt;&gt;"m",D29&lt;&gt;"in"),"Select mm, m or in",IF(OR(OR(NOT(ISNUMBER(E29)),E29&lt;=0,NOT(ISNUMBER(F29)),F29&lt;=0,NOT(ISNUMBER(H29)),H29&lt;=0,NOT(ISNUMBER(I29)),I29&lt;=0),OR(NOT(ISNUMBER(J29)),J29&lt;0,NOT(ISNUMBER(K29)),K29&lt;0,NOT(ISNUMBER(N29)),N29&lt;0)),"Enter positive widths/drop and nonnegative allowances",IF(F29&lt;1,"Fullness below one does not cover the stated span",IF(OR(NOT(ISNUMBER(G29)),G29&lt;=0,MOD(G29,1)&lt;&gt;0),"Equal panel count must be positive whole",IF(L29="No repeat",IF(OR(NOT(ISNUMBER(M29)),M29&lt;&gt;0),"No-repeat length must be explicit zero",IF(COUNTIFS('Treatment Schedule'!$A$8:$A$57,B29)&lt;&gt;1,"Missing or duplicate Treatment ID",IF(INDEX('Treatment Schedule'!$E$8:$E$57,MATCH(B29,'Treatment Schedule'!$A$8:$A$57,0))&lt;&gt;C29,"Revision mismatch",IF(INDEX('Treatment Schedule'!$K$8:$K$57,MATCH(B29,'Treatment Schedule'!$A$8:$A$57,0))&lt;&gt;"Recorded","Treatment record incomplete","Linked")))),IF(L29="Straight match",IF(OR(NOT(ISNUMBER(M29)),M29&lt;=0),"Enter positive vertical repeat",IF(COUNTIFS('Treatment Schedule'!$A$8:$A$57,B29)&lt;&gt;1,"Missing or duplicate Treatment ID",IF(INDEX('Treatment Schedule'!$E$8:$E$57,MATCH(B29,'Treatment Schedule'!$A$8:$A$57,0))&lt;&gt;C29,"Revision mismatch",IF(INDEX('Treatment Schedule'!$K$8:$K$57,MATCH(B29,'Treatment Schedule'!$A$8:$A$57,0))&lt;&gt;"Recorded","Treatment record incomplete","Linked")))),"Select No repeat or Straight match"))))))))))</x:f>
      </x:c>
    </x:row>
    <x:row r="30" ht="35" customHeight="1">
      <x:c r="A30" s="23"/>
      <x:c r="B30" s="23"/>
      <x:c r="C30" s="23"/>
      <x:c r="D30" s="22"/>
      <x:c r="E30" s="26"/>
      <x:c r="F30" s="26"/>
      <x:c r="G30" s="27"/>
      <x:c r="H30" s="26"/>
      <x:c r="I30" s="26"/>
      <x:c r="J30" s="26"/>
      <x:c r="K30" s="26"/>
      <x:c r="L30" s="22"/>
      <x:c r="M30" s="26"/>
      <x:c r="N30" s="26"/>
      <x:c r="O30" s="23"/>
      <x:c r="P30" s="24" t="str">
        <x:f>IF(LEN(A30&amp;"")=0,IF(COUNTA(A30,B30,C30,D30,E30,F30,G30,H30,I30,J30,K30,L30,M30,N30,O30)=0,"","Enter Calculation ID"),IF(COUNTIFS('Curtain Calculator'!$A$8:$A$57,A30)&lt;&gt;1,"Duplicate Calculation ID",IF(OR(LEN(B30&amp;"")=0,LEN(C30&amp;"")=0,LEN(D30&amp;"")=0,LEN(E30&amp;"")=0,LEN(F30&amp;"")=0,LEN(G30&amp;"")=0,LEN(H30&amp;"")=0,LEN(I30&amp;"")=0,LEN(J30&amp;"")=0,LEN(K30&amp;"")=0,LEN(L30&amp;"")=0,LEN(M30&amp;"")=0,LEN(N30&amp;"")=0,LEN(O30&amp;"")=0),"Complete widths, drops, repeat and cut-plan inputs",IF(COUNTIFS('Curtain Calculator'!$B$8:$B$57,B30)&lt;&gt;1,"Duplicate current treatment calculation",IF(AND(D30&lt;&gt;"mm",D30&lt;&gt;"m",D30&lt;&gt;"in"),"Select mm, m or in",IF(OR(OR(NOT(ISNUMBER(E30)),E30&lt;=0,NOT(ISNUMBER(F30)),F30&lt;=0,NOT(ISNUMBER(H30)),H30&lt;=0,NOT(ISNUMBER(I30)),I30&lt;=0),OR(NOT(ISNUMBER(J30)),J30&lt;0,NOT(ISNUMBER(K30)),K30&lt;0,NOT(ISNUMBER(N30)),N30&lt;0)),"Enter positive widths/drop and nonnegative allowances",IF(F30&lt;1,"Fullness below one does not cover the stated span",IF(OR(NOT(ISNUMBER(G30)),G30&lt;=0,MOD(G30,1)&lt;&gt;0),"Equal panel count must be positive whole",IF(L30="No repeat",IF(OR(NOT(ISNUMBER(M30)),M30&lt;&gt;0),"No-repeat length must be explicit zero",IF(COUNTIFS('Treatment Schedule'!$A$8:$A$57,B30)&lt;&gt;1,"Missing or duplicate Treatment ID",IF(INDEX('Treatment Schedule'!$E$8:$E$57,MATCH(B30,'Treatment Schedule'!$A$8:$A$57,0))&lt;&gt;C30,"Revision mismatch",IF(INDEX('Treatment Schedule'!$K$8:$K$57,MATCH(B30,'Treatment Schedule'!$A$8:$A$57,0))&lt;&gt;"Recorded","Treatment record incomplete","Linked")))),IF(L30="Straight match",IF(OR(NOT(ISNUMBER(M30)),M30&lt;=0),"Enter positive vertical repeat",IF(COUNTIFS('Treatment Schedule'!$A$8:$A$57,B30)&lt;&gt;1,"Missing or duplicate Treatment ID",IF(INDEX('Treatment Schedule'!$E$8:$E$57,MATCH(B30,'Treatment Schedule'!$A$8:$A$57,0))&lt;&gt;C30,"Revision mismatch",IF(INDEX('Treatment Schedule'!$K$8:$K$57,MATCH(B30,'Treatment Schedule'!$A$8:$A$57,0))&lt;&gt;"Recorded","Treatment record incomplete","Linked")))),"Select No repeat or Straight match"))))))))))</x:f>
      </x:c>
    </x:row>
    <x:row r="31" ht="35" customHeight="1">
      <x:c r="A31" s="23"/>
      <x:c r="B31" s="23"/>
      <x:c r="C31" s="23"/>
      <x:c r="D31" s="22"/>
      <x:c r="E31" s="26"/>
      <x:c r="F31" s="26"/>
      <x:c r="G31" s="27"/>
      <x:c r="H31" s="26"/>
      <x:c r="I31" s="26"/>
      <x:c r="J31" s="26"/>
      <x:c r="K31" s="26"/>
      <x:c r="L31" s="22"/>
      <x:c r="M31" s="26"/>
      <x:c r="N31" s="26"/>
      <x:c r="O31" s="23"/>
      <x:c r="P31" s="24" t="str">
        <x:f>IF(LEN(A31&amp;"")=0,IF(COUNTA(A31,B31,C31,D31,E31,F31,G31,H31,I31,J31,K31,L31,M31,N31,O31)=0,"","Enter Calculation ID"),IF(COUNTIFS('Curtain Calculator'!$A$8:$A$57,A31)&lt;&gt;1,"Duplicate Calculation ID",IF(OR(LEN(B31&amp;"")=0,LEN(C31&amp;"")=0,LEN(D31&amp;"")=0,LEN(E31&amp;"")=0,LEN(F31&amp;"")=0,LEN(G31&amp;"")=0,LEN(H31&amp;"")=0,LEN(I31&amp;"")=0,LEN(J31&amp;"")=0,LEN(K31&amp;"")=0,LEN(L31&amp;"")=0,LEN(M31&amp;"")=0,LEN(N31&amp;"")=0,LEN(O31&amp;"")=0),"Complete widths, drops, repeat and cut-plan inputs",IF(COUNTIFS('Curtain Calculator'!$B$8:$B$57,B31)&lt;&gt;1,"Duplicate current treatment calculation",IF(AND(D31&lt;&gt;"mm",D31&lt;&gt;"m",D31&lt;&gt;"in"),"Select mm, m or in",IF(OR(OR(NOT(ISNUMBER(E31)),E31&lt;=0,NOT(ISNUMBER(F31)),F31&lt;=0,NOT(ISNUMBER(H31)),H31&lt;=0,NOT(ISNUMBER(I31)),I31&lt;=0),OR(NOT(ISNUMBER(J31)),J31&lt;0,NOT(ISNUMBER(K31)),K31&lt;0,NOT(ISNUMBER(N31)),N31&lt;0)),"Enter positive widths/drop and nonnegative allowances",IF(F31&lt;1,"Fullness below one does not cover the stated span",IF(OR(NOT(ISNUMBER(G31)),G31&lt;=0,MOD(G31,1)&lt;&gt;0),"Equal panel count must be positive whole",IF(L31="No repeat",IF(OR(NOT(ISNUMBER(M31)),M31&lt;&gt;0),"No-repeat length must be explicit zero",IF(COUNTIFS('Treatment Schedule'!$A$8:$A$57,B31)&lt;&gt;1,"Missing or duplicate Treatment ID",IF(INDEX('Treatment Schedule'!$E$8:$E$57,MATCH(B31,'Treatment Schedule'!$A$8:$A$57,0))&lt;&gt;C31,"Revision mismatch",IF(INDEX('Treatment Schedule'!$K$8:$K$57,MATCH(B31,'Treatment Schedule'!$A$8:$A$57,0))&lt;&gt;"Recorded","Treatment record incomplete","Linked")))),IF(L31="Straight match",IF(OR(NOT(ISNUMBER(M31)),M31&lt;=0),"Enter positive vertical repeat",IF(COUNTIFS('Treatment Schedule'!$A$8:$A$57,B31)&lt;&gt;1,"Missing or duplicate Treatment ID",IF(INDEX('Treatment Schedule'!$E$8:$E$57,MATCH(B31,'Treatment Schedule'!$A$8:$A$57,0))&lt;&gt;C31,"Revision mismatch",IF(INDEX('Treatment Schedule'!$K$8:$K$57,MATCH(B31,'Treatment Schedule'!$A$8:$A$57,0))&lt;&gt;"Recorded","Treatment record incomplete","Linked")))),"Select No repeat or Straight match"))))))))))</x:f>
      </x:c>
    </x:row>
    <x:row r="32" ht="35" customHeight="1">
      <x:c r="A32" s="23"/>
      <x:c r="B32" s="23"/>
      <x:c r="C32" s="23"/>
      <x:c r="D32" s="22"/>
      <x:c r="E32" s="26"/>
      <x:c r="F32" s="26"/>
      <x:c r="G32" s="27"/>
      <x:c r="H32" s="26"/>
      <x:c r="I32" s="26"/>
      <x:c r="J32" s="26"/>
      <x:c r="K32" s="26"/>
      <x:c r="L32" s="22"/>
      <x:c r="M32" s="26"/>
      <x:c r="N32" s="26"/>
      <x:c r="O32" s="23"/>
      <x:c r="P32" s="24" t="str">
        <x:f>IF(LEN(A32&amp;"")=0,IF(COUNTA(A32,B32,C32,D32,E32,F32,G32,H32,I32,J32,K32,L32,M32,N32,O32)=0,"","Enter Calculation ID"),IF(COUNTIFS('Curtain Calculator'!$A$8:$A$57,A32)&lt;&gt;1,"Duplicate Calculation ID",IF(OR(LEN(B32&amp;"")=0,LEN(C32&amp;"")=0,LEN(D32&amp;"")=0,LEN(E32&amp;"")=0,LEN(F32&amp;"")=0,LEN(G32&amp;"")=0,LEN(H32&amp;"")=0,LEN(I32&amp;"")=0,LEN(J32&amp;"")=0,LEN(K32&amp;"")=0,LEN(L32&amp;"")=0,LEN(M32&amp;"")=0,LEN(N32&amp;"")=0,LEN(O32&amp;"")=0),"Complete widths, drops, repeat and cut-plan inputs",IF(COUNTIFS('Curtain Calculator'!$B$8:$B$57,B32)&lt;&gt;1,"Duplicate current treatment calculation",IF(AND(D32&lt;&gt;"mm",D32&lt;&gt;"m",D32&lt;&gt;"in"),"Select mm, m or in",IF(OR(OR(NOT(ISNUMBER(E32)),E32&lt;=0,NOT(ISNUMBER(F32)),F32&lt;=0,NOT(ISNUMBER(H32)),H32&lt;=0,NOT(ISNUMBER(I32)),I32&lt;=0),OR(NOT(ISNUMBER(J32)),J32&lt;0,NOT(ISNUMBER(K32)),K32&lt;0,NOT(ISNUMBER(N32)),N32&lt;0)),"Enter positive widths/drop and nonnegative allowances",IF(F32&lt;1,"Fullness below one does not cover the stated span",IF(OR(NOT(ISNUMBER(G32)),G32&lt;=0,MOD(G32,1)&lt;&gt;0),"Equal panel count must be positive whole",IF(L32="No repeat",IF(OR(NOT(ISNUMBER(M32)),M32&lt;&gt;0),"No-repeat length must be explicit zero",IF(COUNTIFS('Treatment Schedule'!$A$8:$A$57,B32)&lt;&gt;1,"Missing or duplicate Treatment ID",IF(INDEX('Treatment Schedule'!$E$8:$E$57,MATCH(B32,'Treatment Schedule'!$A$8:$A$57,0))&lt;&gt;C32,"Revision mismatch",IF(INDEX('Treatment Schedule'!$K$8:$K$57,MATCH(B32,'Treatment Schedule'!$A$8:$A$57,0))&lt;&gt;"Recorded","Treatment record incomplete","Linked")))),IF(L32="Straight match",IF(OR(NOT(ISNUMBER(M32)),M32&lt;=0),"Enter positive vertical repeat",IF(COUNTIFS('Treatment Schedule'!$A$8:$A$57,B32)&lt;&gt;1,"Missing or duplicate Treatment ID",IF(INDEX('Treatment Schedule'!$E$8:$E$57,MATCH(B32,'Treatment Schedule'!$A$8:$A$57,0))&lt;&gt;C32,"Revision mismatch",IF(INDEX('Treatment Schedule'!$K$8:$K$57,MATCH(B32,'Treatment Schedule'!$A$8:$A$57,0))&lt;&gt;"Recorded","Treatment record incomplete","Linked")))),"Select No repeat or Straight match"))))))))))</x:f>
      </x:c>
    </x:row>
    <x:row r="33" ht="35" customHeight="1">
      <x:c r="A33" s="23"/>
      <x:c r="B33" s="23"/>
      <x:c r="C33" s="23"/>
      <x:c r="D33" s="22"/>
      <x:c r="E33" s="26"/>
      <x:c r="F33" s="26"/>
      <x:c r="G33" s="27"/>
      <x:c r="H33" s="26"/>
      <x:c r="I33" s="26"/>
      <x:c r="J33" s="26"/>
      <x:c r="K33" s="26"/>
      <x:c r="L33" s="22"/>
      <x:c r="M33" s="26"/>
      <x:c r="N33" s="26"/>
      <x:c r="O33" s="23"/>
      <x:c r="P33" s="24" t="str">
        <x:f>IF(LEN(A33&amp;"")=0,IF(COUNTA(A33,B33,C33,D33,E33,F33,G33,H33,I33,J33,K33,L33,M33,N33,O33)=0,"","Enter Calculation ID"),IF(COUNTIFS('Curtain Calculator'!$A$8:$A$57,A33)&lt;&gt;1,"Duplicate Calculation ID",IF(OR(LEN(B33&amp;"")=0,LEN(C33&amp;"")=0,LEN(D33&amp;"")=0,LEN(E33&amp;"")=0,LEN(F33&amp;"")=0,LEN(G33&amp;"")=0,LEN(H33&amp;"")=0,LEN(I33&amp;"")=0,LEN(J33&amp;"")=0,LEN(K33&amp;"")=0,LEN(L33&amp;"")=0,LEN(M33&amp;"")=0,LEN(N33&amp;"")=0,LEN(O33&amp;"")=0),"Complete widths, drops, repeat and cut-plan inputs",IF(COUNTIFS('Curtain Calculator'!$B$8:$B$57,B33)&lt;&gt;1,"Duplicate current treatment calculation",IF(AND(D33&lt;&gt;"mm",D33&lt;&gt;"m",D33&lt;&gt;"in"),"Select mm, m or in",IF(OR(OR(NOT(ISNUMBER(E33)),E33&lt;=0,NOT(ISNUMBER(F33)),F33&lt;=0,NOT(ISNUMBER(H33)),H33&lt;=0,NOT(ISNUMBER(I33)),I33&lt;=0),OR(NOT(ISNUMBER(J33)),J33&lt;0,NOT(ISNUMBER(K33)),K33&lt;0,NOT(ISNUMBER(N33)),N33&lt;0)),"Enter positive widths/drop and nonnegative allowances",IF(F33&lt;1,"Fullness below one does not cover the stated span",IF(OR(NOT(ISNUMBER(G33)),G33&lt;=0,MOD(G33,1)&lt;&gt;0),"Equal panel count must be positive whole",IF(L33="No repeat",IF(OR(NOT(ISNUMBER(M33)),M33&lt;&gt;0),"No-repeat length must be explicit zero",IF(COUNTIFS('Treatment Schedule'!$A$8:$A$57,B33)&lt;&gt;1,"Missing or duplicate Treatment ID",IF(INDEX('Treatment Schedule'!$E$8:$E$57,MATCH(B33,'Treatment Schedule'!$A$8:$A$57,0))&lt;&gt;C33,"Revision mismatch",IF(INDEX('Treatment Schedule'!$K$8:$K$57,MATCH(B33,'Treatment Schedule'!$A$8:$A$57,0))&lt;&gt;"Recorded","Treatment record incomplete","Linked")))),IF(L33="Straight match",IF(OR(NOT(ISNUMBER(M33)),M33&lt;=0),"Enter positive vertical repeat",IF(COUNTIFS('Treatment Schedule'!$A$8:$A$57,B33)&lt;&gt;1,"Missing or duplicate Treatment ID",IF(INDEX('Treatment Schedule'!$E$8:$E$57,MATCH(B33,'Treatment Schedule'!$A$8:$A$57,0))&lt;&gt;C33,"Revision mismatch",IF(INDEX('Treatment Schedule'!$K$8:$K$57,MATCH(B33,'Treatment Schedule'!$A$8:$A$57,0))&lt;&gt;"Recorded","Treatment record incomplete","Linked")))),"Select No repeat or Straight match"))))))))))</x:f>
      </x:c>
    </x:row>
    <x:row r="34" ht="35" customHeight="1">
      <x:c r="A34" s="23"/>
      <x:c r="B34" s="23"/>
      <x:c r="C34" s="23"/>
      <x:c r="D34" s="22"/>
      <x:c r="E34" s="26"/>
      <x:c r="F34" s="26"/>
      <x:c r="G34" s="27"/>
      <x:c r="H34" s="26"/>
      <x:c r="I34" s="26"/>
      <x:c r="J34" s="26"/>
      <x:c r="K34" s="26"/>
      <x:c r="L34" s="22"/>
      <x:c r="M34" s="26"/>
      <x:c r="N34" s="26"/>
      <x:c r="O34" s="23"/>
      <x:c r="P34" s="24" t="str">
        <x:f>IF(LEN(A34&amp;"")=0,IF(COUNTA(A34,B34,C34,D34,E34,F34,G34,H34,I34,J34,K34,L34,M34,N34,O34)=0,"","Enter Calculation ID"),IF(COUNTIFS('Curtain Calculator'!$A$8:$A$57,A34)&lt;&gt;1,"Duplicate Calculation ID",IF(OR(LEN(B34&amp;"")=0,LEN(C34&amp;"")=0,LEN(D34&amp;"")=0,LEN(E34&amp;"")=0,LEN(F34&amp;"")=0,LEN(G34&amp;"")=0,LEN(H34&amp;"")=0,LEN(I34&amp;"")=0,LEN(J34&amp;"")=0,LEN(K34&amp;"")=0,LEN(L34&amp;"")=0,LEN(M34&amp;"")=0,LEN(N34&amp;"")=0,LEN(O34&amp;"")=0),"Complete widths, drops, repeat and cut-plan inputs",IF(COUNTIFS('Curtain Calculator'!$B$8:$B$57,B34)&lt;&gt;1,"Duplicate current treatment calculation",IF(AND(D34&lt;&gt;"mm",D34&lt;&gt;"m",D34&lt;&gt;"in"),"Select mm, m or in",IF(OR(OR(NOT(ISNUMBER(E34)),E34&lt;=0,NOT(ISNUMBER(F34)),F34&lt;=0,NOT(ISNUMBER(H34)),H34&lt;=0,NOT(ISNUMBER(I34)),I34&lt;=0),OR(NOT(ISNUMBER(J34)),J34&lt;0,NOT(ISNUMBER(K34)),K34&lt;0,NOT(ISNUMBER(N34)),N34&lt;0)),"Enter positive widths/drop and nonnegative allowances",IF(F34&lt;1,"Fullness below one does not cover the stated span",IF(OR(NOT(ISNUMBER(G34)),G34&lt;=0,MOD(G34,1)&lt;&gt;0),"Equal panel count must be positive whole",IF(L34="No repeat",IF(OR(NOT(ISNUMBER(M34)),M34&lt;&gt;0),"No-repeat length must be explicit zero",IF(COUNTIFS('Treatment Schedule'!$A$8:$A$57,B34)&lt;&gt;1,"Missing or duplicate Treatment ID",IF(INDEX('Treatment Schedule'!$E$8:$E$57,MATCH(B34,'Treatment Schedule'!$A$8:$A$57,0))&lt;&gt;C34,"Revision mismatch",IF(INDEX('Treatment Schedule'!$K$8:$K$57,MATCH(B34,'Treatment Schedule'!$A$8:$A$57,0))&lt;&gt;"Recorded","Treatment record incomplete","Linked")))),IF(L34="Straight match",IF(OR(NOT(ISNUMBER(M34)),M34&lt;=0),"Enter positive vertical repeat",IF(COUNTIFS('Treatment Schedule'!$A$8:$A$57,B34)&lt;&gt;1,"Missing or duplicate Treatment ID",IF(INDEX('Treatment Schedule'!$E$8:$E$57,MATCH(B34,'Treatment Schedule'!$A$8:$A$57,0))&lt;&gt;C34,"Revision mismatch",IF(INDEX('Treatment Schedule'!$K$8:$K$57,MATCH(B34,'Treatment Schedule'!$A$8:$A$57,0))&lt;&gt;"Recorded","Treatment record incomplete","Linked")))),"Select No repeat or Straight match"))))))))))</x:f>
      </x:c>
    </x:row>
    <x:row r="35" ht="35" customHeight="1">
      <x:c r="A35" s="23"/>
      <x:c r="B35" s="23"/>
      <x:c r="C35" s="23"/>
      <x:c r="D35" s="22"/>
      <x:c r="E35" s="26"/>
      <x:c r="F35" s="26"/>
      <x:c r="G35" s="27"/>
      <x:c r="H35" s="26"/>
      <x:c r="I35" s="26"/>
      <x:c r="J35" s="26"/>
      <x:c r="K35" s="26"/>
      <x:c r="L35" s="22"/>
      <x:c r="M35" s="26"/>
      <x:c r="N35" s="26"/>
      <x:c r="O35" s="23"/>
      <x:c r="P35" s="24" t="str">
        <x:f>IF(LEN(A35&amp;"")=0,IF(COUNTA(A35,B35,C35,D35,E35,F35,G35,H35,I35,J35,K35,L35,M35,N35,O35)=0,"","Enter Calculation ID"),IF(COUNTIFS('Curtain Calculator'!$A$8:$A$57,A35)&lt;&gt;1,"Duplicate Calculation ID",IF(OR(LEN(B35&amp;"")=0,LEN(C35&amp;"")=0,LEN(D35&amp;"")=0,LEN(E35&amp;"")=0,LEN(F35&amp;"")=0,LEN(G35&amp;"")=0,LEN(H35&amp;"")=0,LEN(I35&amp;"")=0,LEN(J35&amp;"")=0,LEN(K35&amp;"")=0,LEN(L35&amp;"")=0,LEN(M35&amp;"")=0,LEN(N35&amp;"")=0,LEN(O35&amp;"")=0),"Complete widths, drops, repeat and cut-plan inputs",IF(COUNTIFS('Curtain Calculator'!$B$8:$B$57,B35)&lt;&gt;1,"Duplicate current treatment calculation",IF(AND(D35&lt;&gt;"mm",D35&lt;&gt;"m",D35&lt;&gt;"in"),"Select mm, m or in",IF(OR(OR(NOT(ISNUMBER(E35)),E35&lt;=0,NOT(ISNUMBER(F35)),F35&lt;=0,NOT(ISNUMBER(H35)),H35&lt;=0,NOT(ISNUMBER(I35)),I35&lt;=0),OR(NOT(ISNUMBER(J35)),J35&lt;0,NOT(ISNUMBER(K35)),K35&lt;0,NOT(ISNUMBER(N35)),N35&lt;0)),"Enter positive widths/drop and nonnegative allowances",IF(F35&lt;1,"Fullness below one does not cover the stated span",IF(OR(NOT(ISNUMBER(G35)),G35&lt;=0,MOD(G35,1)&lt;&gt;0),"Equal panel count must be positive whole",IF(L35="No repeat",IF(OR(NOT(ISNUMBER(M35)),M35&lt;&gt;0),"No-repeat length must be explicit zero",IF(COUNTIFS('Treatment Schedule'!$A$8:$A$57,B35)&lt;&gt;1,"Missing or duplicate Treatment ID",IF(INDEX('Treatment Schedule'!$E$8:$E$57,MATCH(B35,'Treatment Schedule'!$A$8:$A$57,0))&lt;&gt;C35,"Revision mismatch",IF(INDEX('Treatment Schedule'!$K$8:$K$57,MATCH(B35,'Treatment Schedule'!$A$8:$A$57,0))&lt;&gt;"Recorded","Treatment record incomplete","Linked")))),IF(L35="Straight match",IF(OR(NOT(ISNUMBER(M35)),M35&lt;=0),"Enter positive vertical repeat",IF(COUNTIFS('Treatment Schedule'!$A$8:$A$57,B35)&lt;&gt;1,"Missing or duplicate Treatment ID",IF(INDEX('Treatment Schedule'!$E$8:$E$57,MATCH(B35,'Treatment Schedule'!$A$8:$A$57,0))&lt;&gt;C35,"Revision mismatch",IF(INDEX('Treatment Schedule'!$K$8:$K$57,MATCH(B35,'Treatment Schedule'!$A$8:$A$57,0))&lt;&gt;"Recorded","Treatment record incomplete","Linked")))),"Select No repeat or Straight match"))))))))))</x:f>
      </x:c>
    </x:row>
    <x:row r="36" ht="35" customHeight="1">
      <x:c r="A36" s="23"/>
      <x:c r="B36" s="23"/>
      <x:c r="C36" s="23"/>
      <x:c r="D36" s="22"/>
      <x:c r="E36" s="26"/>
      <x:c r="F36" s="26"/>
      <x:c r="G36" s="27"/>
      <x:c r="H36" s="26"/>
      <x:c r="I36" s="26"/>
      <x:c r="J36" s="26"/>
      <x:c r="K36" s="26"/>
      <x:c r="L36" s="22"/>
      <x:c r="M36" s="26"/>
      <x:c r="N36" s="26"/>
      <x:c r="O36" s="23"/>
      <x:c r="P36" s="24" t="str">
        <x:f>IF(LEN(A36&amp;"")=0,IF(COUNTA(A36,B36,C36,D36,E36,F36,G36,H36,I36,J36,K36,L36,M36,N36,O36)=0,"","Enter Calculation ID"),IF(COUNTIFS('Curtain Calculator'!$A$8:$A$57,A36)&lt;&gt;1,"Duplicate Calculation ID",IF(OR(LEN(B36&amp;"")=0,LEN(C36&amp;"")=0,LEN(D36&amp;"")=0,LEN(E36&amp;"")=0,LEN(F36&amp;"")=0,LEN(G36&amp;"")=0,LEN(H36&amp;"")=0,LEN(I36&amp;"")=0,LEN(J36&amp;"")=0,LEN(K36&amp;"")=0,LEN(L36&amp;"")=0,LEN(M36&amp;"")=0,LEN(N36&amp;"")=0,LEN(O36&amp;"")=0),"Complete widths, drops, repeat and cut-plan inputs",IF(COUNTIFS('Curtain Calculator'!$B$8:$B$57,B36)&lt;&gt;1,"Duplicate current treatment calculation",IF(AND(D36&lt;&gt;"mm",D36&lt;&gt;"m",D36&lt;&gt;"in"),"Select mm, m or in",IF(OR(OR(NOT(ISNUMBER(E36)),E36&lt;=0,NOT(ISNUMBER(F36)),F36&lt;=0,NOT(ISNUMBER(H36)),H36&lt;=0,NOT(ISNUMBER(I36)),I36&lt;=0),OR(NOT(ISNUMBER(J36)),J36&lt;0,NOT(ISNUMBER(K36)),K36&lt;0,NOT(ISNUMBER(N36)),N36&lt;0)),"Enter positive widths/drop and nonnegative allowances",IF(F36&lt;1,"Fullness below one does not cover the stated span",IF(OR(NOT(ISNUMBER(G36)),G36&lt;=0,MOD(G36,1)&lt;&gt;0),"Equal panel count must be positive whole",IF(L36="No repeat",IF(OR(NOT(ISNUMBER(M36)),M36&lt;&gt;0),"No-repeat length must be explicit zero",IF(COUNTIFS('Treatment Schedule'!$A$8:$A$57,B36)&lt;&gt;1,"Missing or duplicate Treatment ID",IF(INDEX('Treatment Schedule'!$E$8:$E$57,MATCH(B36,'Treatment Schedule'!$A$8:$A$57,0))&lt;&gt;C36,"Revision mismatch",IF(INDEX('Treatment Schedule'!$K$8:$K$57,MATCH(B36,'Treatment Schedule'!$A$8:$A$57,0))&lt;&gt;"Recorded","Treatment record incomplete","Linked")))),IF(L36="Straight match",IF(OR(NOT(ISNUMBER(M36)),M36&lt;=0),"Enter positive vertical repeat",IF(COUNTIFS('Treatment Schedule'!$A$8:$A$57,B36)&lt;&gt;1,"Missing or duplicate Treatment ID",IF(INDEX('Treatment Schedule'!$E$8:$E$57,MATCH(B36,'Treatment Schedule'!$A$8:$A$57,0))&lt;&gt;C36,"Revision mismatch",IF(INDEX('Treatment Schedule'!$K$8:$K$57,MATCH(B36,'Treatment Schedule'!$A$8:$A$57,0))&lt;&gt;"Recorded","Treatment record incomplete","Linked")))),"Select No repeat or Straight match"))))))))))</x:f>
      </x:c>
    </x:row>
    <x:row r="37" ht="35" customHeight="1">
      <x:c r="A37" s="23"/>
      <x:c r="B37" s="23"/>
      <x:c r="C37" s="23"/>
      <x:c r="D37" s="22"/>
      <x:c r="E37" s="26"/>
      <x:c r="F37" s="26"/>
      <x:c r="G37" s="27"/>
      <x:c r="H37" s="26"/>
      <x:c r="I37" s="26"/>
      <x:c r="J37" s="26"/>
      <x:c r="K37" s="26"/>
      <x:c r="L37" s="22"/>
      <x:c r="M37" s="26"/>
      <x:c r="N37" s="26"/>
      <x:c r="O37" s="23"/>
      <x:c r="P37" s="24" t="str">
        <x:f>IF(LEN(A37&amp;"")=0,IF(COUNTA(A37,B37,C37,D37,E37,F37,G37,H37,I37,J37,K37,L37,M37,N37,O37)=0,"","Enter Calculation ID"),IF(COUNTIFS('Curtain Calculator'!$A$8:$A$57,A37)&lt;&gt;1,"Duplicate Calculation ID",IF(OR(LEN(B37&amp;"")=0,LEN(C37&amp;"")=0,LEN(D37&amp;"")=0,LEN(E37&amp;"")=0,LEN(F37&amp;"")=0,LEN(G37&amp;"")=0,LEN(H37&amp;"")=0,LEN(I37&amp;"")=0,LEN(J37&amp;"")=0,LEN(K37&amp;"")=0,LEN(L37&amp;"")=0,LEN(M37&amp;"")=0,LEN(N37&amp;"")=0,LEN(O37&amp;"")=0),"Complete widths, drops, repeat and cut-plan inputs",IF(COUNTIFS('Curtain Calculator'!$B$8:$B$57,B37)&lt;&gt;1,"Duplicate current treatment calculation",IF(AND(D37&lt;&gt;"mm",D37&lt;&gt;"m",D37&lt;&gt;"in"),"Select mm, m or in",IF(OR(OR(NOT(ISNUMBER(E37)),E37&lt;=0,NOT(ISNUMBER(F37)),F37&lt;=0,NOT(ISNUMBER(H37)),H37&lt;=0,NOT(ISNUMBER(I37)),I37&lt;=0),OR(NOT(ISNUMBER(J37)),J37&lt;0,NOT(ISNUMBER(K37)),K37&lt;0,NOT(ISNUMBER(N37)),N37&lt;0)),"Enter positive widths/drop and nonnegative allowances",IF(F37&lt;1,"Fullness below one does not cover the stated span",IF(OR(NOT(ISNUMBER(G37)),G37&lt;=0,MOD(G37,1)&lt;&gt;0),"Equal panel count must be positive whole",IF(L37="No repeat",IF(OR(NOT(ISNUMBER(M37)),M37&lt;&gt;0),"No-repeat length must be explicit zero",IF(COUNTIFS('Treatment Schedule'!$A$8:$A$57,B37)&lt;&gt;1,"Missing or duplicate Treatment ID",IF(INDEX('Treatment Schedule'!$E$8:$E$57,MATCH(B37,'Treatment Schedule'!$A$8:$A$57,0))&lt;&gt;C37,"Revision mismatch",IF(INDEX('Treatment Schedule'!$K$8:$K$57,MATCH(B37,'Treatment Schedule'!$A$8:$A$57,0))&lt;&gt;"Recorded","Treatment record incomplete","Linked")))),IF(L37="Straight match",IF(OR(NOT(ISNUMBER(M37)),M37&lt;=0),"Enter positive vertical repeat",IF(COUNTIFS('Treatment Schedule'!$A$8:$A$57,B37)&lt;&gt;1,"Missing or duplicate Treatment ID",IF(INDEX('Treatment Schedule'!$E$8:$E$57,MATCH(B37,'Treatment Schedule'!$A$8:$A$57,0))&lt;&gt;C37,"Revision mismatch",IF(INDEX('Treatment Schedule'!$K$8:$K$57,MATCH(B37,'Treatment Schedule'!$A$8:$A$57,0))&lt;&gt;"Recorded","Treatment record incomplete","Linked")))),"Select No repeat or Straight match"))))))))))</x:f>
      </x:c>
    </x:row>
    <x:row r="38" ht="35" customHeight="1">
      <x:c r="A38" s="23"/>
      <x:c r="B38" s="23"/>
      <x:c r="C38" s="23"/>
      <x:c r="D38" s="22"/>
      <x:c r="E38" s="26"/>
      <x:c r="F38" s="26"/>
      <x:c r="G38" s="27"/>
      <x:c r="H38" s="26"/>
      <x:c r="I38" s="26"/>
      <x:c r="J38" s="26"/>
      <x:c r="K38" s="26"/>
      <x:c r="L38" s="22"/>
      <x:c r="M38" s="26"/>
      <x:c r="N38" s="26"/>
      <x:c r="O38" s="23"/>
      <x:c r="P38" s="24" t="str">
        <x:f>IF(LEN(A38&amp;"")=0,IF(COUNTA(A38,B38,C38,D38,E38,F38,G38,H38,I38,J38,K38,L38,M38,N38,O38)=0,"","Enter Calculation ID"),IF(COUNTIFS('Curtain Calculator'!$A$8:$A$57,A38)&lt;&gt;1,"Duplicate Calculation ID",IF(OR(LEN(B38&amp;"")=0,LEN(C38&amp;"")=0,LEN(D38&amp;"")=0,LEN(E38&amp;"")=0,LEN(F38&amp;"")=0,LEN(G38&amp;"")=0,LEN(H38&amp;"")=0,LEN(I38&amp;"")=0,LEN(J38&amp;"")=0,LEN(K38&amp;"")=0,LEN(L38&amp;"")=0,LEN(M38&amp;"")=0,LEN(N38&amp;"")=0,LEN(O38&amp;"")=0),"Complete widths, drops, repeat and cut-plan inputs",IF(COUNTIFS('Curtain Calculator'!$B$8:$B$57,B38)&lt;&gt;1,"Duplicate current treatment calculation",IF(AND(D38&lt;&gt;"mm",D38&lt;&gt;"m",D38&lt;&gt;"in"),"Select mm, m or in",IF(OR(OR(NOT(ISNUMBER(E38)),E38&lt;=0,NOT(ISNUMBER(F38)),F38&lt;=0,NOT(ISNUMBER(H38)),H38&lt;=0,NOT(ISNUMBER(I38)),I38&lt;=0),OR(NOT(ISNUMBER(J38)),J38&lt;0,NOT(ISNUMBER(K38)),K38&lt;0,NOT(ISNUMBER(N38)),N38&lt;0)),"Enter positive widths/drop and nonnegative allowances",IF(F38&lt;1,"Fullness below one does not cover the stated span",IF(OR(NOT(ISNUMBER(G38)),G38&lt;=0,MOD(G38,1)&lt;&gt;0),"Equal panel count must be positive whole",IF(L38="No repeat",IF(OR(NOT(ISNUMBER(M38)),M38&lt;&gt;0),"No-repeat length must be explicit zero",IF(COUNTIFS('Treatment Schedule'!$A$8:$A$57,B38)&lt;&gt;1,"Missing or duplicate Treatment ID",IF(INDEX('Treatment Schedule'!$E$8:$E$57,MATCH(B38,'Treatment Schedule'!$A$8:$A$57,0))&lt;&gt;C38,"Revision mismatch",IF(INDEX('Treatment Schedule'!$K$8:$K$57,MATCH(B38,'Treatment Schedule'!$A$8:$A$57,0))&lt;&gt;"Recorded","Treatment record incomplete","Linked")))),IF(L38="Straight match",IF(OR(NOT(ISNUMBER(M38)),M38&lt;=0),"Enter positive vertical repeat",IF(COUNTIFS('Treatment Schedule'!$A$8:$A$57,B38)&lt;&gt;1,"Missing or duplicate Treatment ID",IF(INDEX('Treatment Schedule'!$E$8:$E$57,MATCH(B38,'Treatment Schedule'!$A$8:$A$57,0))&lt;&gt;C38,"Revision mismatch",IF(INDEX('Treatment Schedule'!$K$8:$K$57,MATCH(B38,'Treatment Schedule'!$A$8:$A$57,0))&lt;&gt;"Recorded","Treatment record incomplete","Linked")))),"Select No repeat or Straight match"))))))))))</x:f>
      </x:c>
    </x:row>
    <x:row r="39" ht="35" customHeight="1">
      <x:c r="A39" s="23"/>
      <x:c r="B39" s="23"/>
      <x:c r="C39" s="23"/>
      <x:c r="D39" s="22"/>
      <x:c r="E39" s="26"/>
      <x:c r="F39" s="26"/>
      <x:c r="G39" s="27"/>
      <x:c r="H39" s="26"/>
      <x:c r="I39" s="26"/>
      <x:c r="J39" s="26"/>
      <x:c r="K39" s="26"/>
      <x:c r="L39" s="22"/>
      <x:c r="M39" s="26"/>
      <x:c r="N39" s="26"/>
      <x:c r="O39" s="23"/>
      <x:c r="P39" s="24" t="str">
        <x:f>IF(LEN(A39&amp;"")=0,IF(COUNTA(A39,B39,C39,D39,E39,F39,G39,H39,I39,J39,K39,L39,M39,N39,O39)=0,"","Enter Calculation ID"),IF(COUNTIFS('Curtain Calculator'!$A$8:$A$57,A39)&lt;&gt;1,"Duplicate Calculation ID",IF(OR(LEN(B39&amp;"")=0,LEN(C39&amp;"")=0,LEN(D39&amp;"")=0,LEN(E39&amp;"")=0,LEN(F39&amp;"")=0,LEN(G39&amp;"")=0,LEN(H39&amp;"")=0,LEN(I39&amp;"")=0,LEN(J39&amp;"")=0,LEN(K39&amp;"")=0,LEN(L39&amp;"")=0,LEN(M39&amp;"")=0,LEN(N39&amp;"")=0,LEN(O39&amp;"")=0),"Complete widths, drops, repeat and cut-plan inputs",IF(COUNTIFS('Curtain Calculator'!$B$8:$B$57,B39)&lt;&gt;1,"Duplicate current treatment calculation",IF(AND(D39&lt;&gt;"mm",D39&lt;&gt;"m",D39&lt;&gt;"in"),"Select mm, m or in",IF(OR(OR(NOT(ISNUMBER(E39)),E39&lt;=0,NOT(ISNUMBER(F39)),F39&lt;=0,NOT(ISNUMBER(H39)),H39&lt;=0,NOT(ISNUMBER(I39)),I39&lt;=0),OR(NOT(ISNUMBER(J39)),J39&lt;0,NOT(ISNUMBER(K39)),K39&lt;0,NOT(ISNUMBER(N39)),N39&lt;0)),"Enter positive widths/drop and nonnegative allowances",IF(F39&lt;1,"Fullness below one does not cover the stated span",IF(OR(NOT(ISNUMBER(G39)),G39&lt;=0,MOD(G39,1)&lt;&gt;0),"Equal panel count must be positive whole",IF(L39="No repeat",IF(OR(NOT(ISNUMBER(M39)),M39&lt;&gt;0),"No-repeat length must be explicit zero",IF(COUNTIFS('Treatment Schedule'!$A$8:$A$57,B39)&lt;&gt;1,"Missing or duplicate Treatment ID",IF(INDEX('Treatment Schedule'!$E$8:$E$57,MATCH(B39,'Treatment Schedule'!$A$8:$A$57,0))&lt;&gt;C39,"Revision mismatch",IF(INDEX('Treatment Schedule'!$K$8:$K$57,MATCH(B39,'Treatment Schedule'!$A$8:$A$57,0))&lt;&gt;"Recorded","Treatment record incomplete","Linked")))),IF(L39="Straight match",IF(OR(NOT(ISNUMBER(M39)),M39&lt;=0),"Enter positive vertical repeat",IF(COUNTIFS('Treatment Schedule'!$A$8:$A$57,B39)&lt;&gt;1,"Missing or duplicate Treatment ID",IF(INDEX('Treatment Schedule'!$E$8:$E$57,MATCH(B39,'Treatment Schedule'!$A$8:$A$57,0))&lt;&gt;C39,"Revision mismatch",IF(INDEX('Treatment Schedule'!$K$8:$K$57,MATCH(B39,'Treatment Schedule'!$A$8:$A$57,0))&lt;&gt;"Recorded","Treatment record incomplete","Linked")))),"Select No repeat or Straight match"))))))))))</x:f>
      </x:c>
    </x:row>
    <x:row r="40" ht="35" customHeight="1">
      <x:c r="A40" s="23"/>
      <x:c r="B40" s="23"/>
      <x:c r="C40" s="23"/>
      <x:c r="D40" s="22"/>
      <x:c r="E40" s="26"/>
      <x:c r="F40" s="26"/>
      <x:c r="G40" s="27"/>
      <x:c r="H40" s="26"/>
      <x:c r="I40" s="26"/>
      <x:c r="J40" s="26"/>
      <x:c r="K40" s="26"/>
      <x:c r="L40" s="22"/>
      <x:c r="M40" s="26"/>
      <x:c r="N40" s="26"/>
      <x:c r="O40" s="23"/>
      <x:c r="P40" s="24" t="str">
        <x:f>IF(LEN(A40&amp;"")=0,IF(COUNTA(A40,B40,C40,D40,E40,F40,G40,H40,I40,J40,K40,L40,M40,N40,O40)=0,"","Enter Calculation ID"),IF(COUNTIFS('Curtain Calculator'!$A$8:$A$57,A40)&lt;&gt;1,"Duplicate Calculation ID",IF(OR(LEN(B40&amp;"")=0,LEN(C40&amp;"")=0,LEN(D40&amp;"")=0,LEN(E40&amp;"")=0,LEN(F40&amp;"")=0,LEN(G40&amp;"")=0,LEN(H40&amp;"")=0,LEN(I40&amp;"")=0,LEN(J40&amp;"")=0,LEN(K40&amp;"")=0,LEN(L40&amp;"")=0,LEN(M40&amp;"")=0,LEN(N40&amp;"")=0,LEN(O40&amp;"")=0),"Complete widths, drops, repeat and cut-plan inputs",IF(COUNTIFS('Curtain Calculator'!$B$8:$B$57,B40)&lt;&gt;1,"Duplicate current treatment calculation",IF(AND(D40&lt;&gt;"mm",D40&lt;&gt;"m",D40&lt;&gt;"in"),"Select mm, m or in",IF(OR(OR(NOT(ISNUMBER(E40)),E40&lt;=0,NOT(ISNUMBER(F40)),F40&lt;=0,NOT(ISNUMBER(H40)),H40&lt;=0,NOT(ISNUMBER(I40)),I40&lt;=0),OR(NOT(ISNUMBER(J40)),J40&lt;0,NOT(ISNUMBER(K40)),K40&lt;0,NOT(ISNUMBER(N40)),N40&lt;0)),"Enter positive widths/drop and nonnegative allowances",IF(F40&lt;1,"Fullness below one does not cover the stated span",IF(OR(NOT(ISNUMBER(G40)),G40&lt;=0,MOD(G40,1)&lt;&gt;0),"Equal panel count must be positive whole",IF(L40="No repeat",IF(OR(NOT(ISNUMBER(M40)),M40&lt;&gt;0),"No-repeat length must be explicit zero",IF(COUNTIFS('Treatment Schedule'!$A$8:$A$57,B40)&lt;&gt;1,"Missing or duplicate Treatment ID",IF(INDEX('Treatment Schedule'!$E$8:$E$57,MATCH(B40,'Treatment Schedule'!$A$8:$A$57,0))&lt;&gt;C40,"Revision mismatch",IF(INDEX('Treatment Schedule'!$K$8:$K$57,MATCH(B40,'Treatment Schedule'!$A$8:$A$57,0))&lt;&gt;"Recorded","Treatment record incomplete","Linked")))),IF(L40="Straight match",IF(OR(NOT(ISNUMBER(M40)),M40&lt;=0),"Enter positive vertical repeat",IF(COUNTIFS('Treatment Schedule'!$A$8:$A$57,B40)&lt;&gt;1,"Missing or duplicate Treatment ID",IF(INDEX('Treatment Schedule'!$E$8:$E$57,MATCH(B40,'Treatment Schedule'!$A$8:$A$57,0))&lt;&gt;C40,"Revision mismatch",IF(INDEX('Treatment Schedule'!$K$8:$K$57,MATCH(B40,'Treatment Schedule'!$A$8:$A$57,0))&lt;&gt;"Recorded","Treatment record incomplete","Linked")))),"Select No repeat or Straight match"))))))))))</x:f>
      </x:c>
    </x:row>
    <x:row r="41" ht="35" customHeight="1">
      <x:c r="A41" s="23"/>
      <x:c r="B41" s="23"/>
      <x:c r="C41" s="23"/>
      <x:c r="D41" s="22"/>
      <x:c r="E41" s="26"/>
      <x:c r="F41" s="26"/>
      <x:c r="G41" s="27"/>
      <x:c r="H41" s="26"/>
      <x:c r="I41" s="26"/>
      <x:c r="J41" s="26"/>
      <x:c r="K41" s="26"/>
      <x:c r="L41" s="22"/>
      <x:c r="M41" s="26"/>
      <x:c r="N41" s="26"/>
      <x:c r="O41" s="23"/>
      <x:c r="P41" s="24" t="str">
        <x:f>IF(LEN(A41&amp;"")=0,IF(COUNTA(A41,B41,C41,D41,E41,F41,G41,H41,I41,J41,K41,L41,M41,N41,O41)=0,"","Enter Calculation ID"),IF(COUNTIFS('Curtain Calculator'!$A$8:$A$57,A41)&lt;&gt;1,"Duplicate Calculation ID",IF(OR(LEN(B41&amp;"")=0,LEN(C41&amp;"")=0,LEN(D41&amp;"")=0,LEN(E41&amp;"")=0,LEN(F41&amp;"")=0,LEN(G41&amp;"")=0,LEN(H41&amp;"")=0,LEN(I41&amp;"")=0,LEN(J41&amp;"")=0,LEN(K41&amp;"")=0,LEN(L41&amp;"")=0,LEN(M41&amp;"")=0,LEN(N41&amp;"")=0,LEN(O41&amp;"")=0),"Complete widths, drops, repeat and cut-plan inputs",IF(COUNTIFS('Curtain Calculator'!$B$8:$B$57,B41)&lt;&gt;1,"Duplicate current treatment calculation",IF(AND(D41&lt;&gt;"mm",D41&lt;&gt;"m",D41&lt;&gt;"in"),"Select mm, m or in",IF(OR(OR(NOT(ISNUMBER(E41)),E41&lt;=0,NOT(ISNUMBER(F41)),F41&lt;=0,NOT(ISNUMBER(H41)),H41&lt;=0,NOT(ISNUMBER(I41)),I41&lt;=0),OR(NOT(ISNUMBER(J41)),J41&lt;0,NOT(ISNUMBER(K41)),K41&lt;0,NOT(ISNUMBER(N41)),N41&lt;0)),"Enter positive widths/drop and nonnegative allowances",IF(F41&lt;1,"Fullness below one does not cover the stated span",IF(OR(NOT(ISNUMBER(G41)),G41&lt;=0,MOD(G41,1)&lt;&gt;0),"Equal panel count must be positive whole",IF(L41="No repeat",IF(OR(NOT(ISNUMBER(M41)),M41&lt;&gt;0),"No-repeat length must be explicit zero",IF(COUNTIFS('Treatment Schedule'!$A$8:$A$57,B41)&lt;&gt;1,"Missing or duplicate Treatment ID",IF(INDEX('Treatment Schedule'!$E$8:$E$57,MATCH(B41,'Treatment Schedule'!$A$8:$A$57,0))&lt;&gt;C41,"Revision mismatch",IF(INDEX('Treatment Schedule'!$K$8:$K$57,MATCH(B41,'Treatment Schedule'!$A$8:$A$57,0))&lt;&gt;"Recorded","Treatment record incomplete","Linked")))),IF(L41="Straight match",IF(OR(NOT(ISNUMBER(M41)),M41&lt;=0),"Enter positive vertical repeat",IF(COUNTIFS('Treatment Schedule'!$A$8:$A$57,B41)&lt;&gt;1,"Missing or duplicate Treatment ID",IF(INDEX('Treatment Schedule'!$E$8:$E$57,MATCH(B41,'Treatment Schedule'!$A$8:$A$57,0))&lt;&gt;C41,"Revision mismatch",IF(INDEX('Treatment Schedule'!$K$8:$K$57,MATCH(B41,'Treatment Schedule'!$A$8:$A$57,0))&lt;&gt;"Recorded","Treatment record incomplete","Linked")))),"Select No repeat or Straight match"))))))))))</x:f>
      </x:c>
    </x:row>
    <x:row r="42" ht="35" customHeight="1">
      <x:c r="A42" s="23"/>
      <x:c r="B42" s="23"/>
      <x:c r="C42" s="23"/>
      <x:c r="D42" s="22"/>
      <x:c r="E42" s="26"/>
      <x:c r="F42" s="26"/>
      <x:c r="G42" s="27"/>
      <x:c r="H42" s="26"/>
      <x:c r="I42" s="26"/>
      <x:c r="J42" s="26"/>
      <x:c r="K42" s="26"/>
      <x:c r="L42" s="22"/>
      <x:c r="M42" s="26"/>
      <x:c r="N42" s="26"/>
      <x:c r="O42" s="23"/>
      <x:c r="P42" s="24" t="str">
        <x:f>IF(LEN(A42&amp;"")=0,IF(COUNTA(A42,B42,C42,D42,E42,F42,G42,H42,I42,J42,K42,L42,M42,N42,O42)=0,"","Enter Calculation ID"),IF(COUNTIFS('Curtain Calculator'!$A$8:$A$57,A42)&lt;&gt;1,"Duplicate Calculation ID",IF(OR(LEN(B42&amp;"")=0,LEN(C42&amp;"")=0,LEN(D42&amp;"")=0,LEN(E42&amp;"")=0,LEN(F42&amp;"")=0,LEN(G42&amp;"")=0,LEN(H42&amp;"")=0,LEN(I42&amp;"")=0,LEN(J42&amp;"")=0,LEN(K42&amp;"")=0,LEN(L42&amp;"")=0,LEN(M42&amp;"")=0,LEN(N42&amp;"")=0,LEN(O42&amp;"")=0),"Complete widths, drops, repeat and cut-plan inputs",IF(COUNTIFS('Curtain Calculator'!$B$8:$B$57,B42)&lt;&gt;1,"Duplicate current treatment calculation",IF(AND(D42&lt;&gt;"mm",D42&lt;&gt;"m",D42&lt;&gt;"in"),"Select mm, m or in",IF(OR(OR(NOT(ISNUMBER(E42)),E42&lt;=0,NOT(ISNUMBER(F42)),F42&lt;=0,NOT(ISNUMBER(H42)),H42&lt;=0,NOT(ISNUMBER(I42)),I42&lt;=0),OR(NOT(ISNUMBER(J42)),J42&lt;0,NOT(ISNUMBER(K42)),K42&lt;0,NOT(ISNUMBER(N42)),N42&lt;0)),"Enter positive widths/drop and nonnegative allowances",IF(F42&lt;1,"Fullness below one does not cover the stated span",IF(OR(NOT(ISNUMBER(G42)),G42&lt;=0,MOD(G42,1)&lt;&gt;0),"Equal panel count must be positive whole",IF(L42="No repeat",IF(OR(NOT(ISNUMBER(M42)),M42&lt;&gt;0),"No-repeat length must be explicit zero",IF(COUNTIFS('Treatment Schedule'!$A$8:$A$57,B42)&lt;&gt;1,"Missing or duplicate Treatment ID",IF(INDEX('Treatment Schedule'!$E$8:$E$57,MATCH(B42,'Treatment Schedule'!$A$8:$A$57,0))&lt;&gt;C42,"Revision mismatch",IF(INDEX('Treatment Schedule'!$K$8:$K$57,MATCH(B42,'Treatment Schedule'!$A$8:$A$57,0))&lt;&gt;"Recorded","Treatment record incomplete","Linked")))),IF(L42="Straight match",IF(OR(NOT(ISNUMBER(M42)),M42&lt;=0),"Enter positive vertical repeat",IF(COUNTIFS('Treatment Schedule'!$A$8:$A$57,B42)&lt;&gt;1,"Missing or duplicate Treatment ID",IF(INDEX('Treatment Schedule'!$E$8:$E$57,MATCH(B42,'Treatment Schedule'!$A$8:$A$57,0))&lt;&gt;C42,"Revision mismatch",IF(INDEX('Treatment Schedule'!$K$8:$K$57,MATCH(B42,'Treatment Schedule'!$A$8:$A$57,0))&lt;&gt;"Recorded","Treatment record incomplete","Linked")))),"Select No repeat or Straight match"))))))))))</x:f>
      </x:c>
    </x:row>
    <x:row r="43" ht="35" customHeight="1">
      <x:c r="A43" s="23"/>
      <x:c r="B43" s="23"/>
      <x:c r="C43" s="23"/>
      <x:c r="D43" s="22"/>
      <x:c r="E43" s="26"/>
      <x:c r="F43" s="26"/>
      <x:c r="G43" s="27"/>
      <x:c r="H43" s="26"/>
      <x:c r="I43" s="26"/>
      <x:c r="J43" s="26"/>
      <x:c r="K43" s="26"/>
      <x:c r="L43" s="22"/>
      <x:c r="M43" s="26"/>
      <x:c r="N43" s="26"/>
      <x:c r="O43" s="23"/>
      <x:c r="P43" s="24" t="str">
        <x:f>IF(LEN(A43&amp;"")=0,IF(COUNTA(A43,B43,C43,D43,E43,F43,G43,H43,I43,J43,K43,L43,M43,N43,O43)=0,"","Enter Calculation ID"),IF(COUNTIFS('Curtain Calculator'!$A$8:$A$57,A43)&lt;&gt;1,"Duplicate Calculation ID",IF(OR(LEN(B43&amp;"")=0,LEN(C43&amp;"")=0,LEN(D43&amp;"")=0,LEN(E43&amp;"")=0,LEN(F43&amp;"")=0,LEN(G43&amp;"")=0,LEN(H43&amp;"")=0,LEN(I43&amp;"")=0,LEN(J43&amp;"")=0,LEN(K43&amp;"")=0,LEN(L43&amp;"")=0,LEN(M43&amp;"")=0,LEN(N43&amp;"")=0,LEN(O43&amp;"")=0),"Complete widths, drops, repeat and cut-plan inputs",IF(COUNTIFS('Curtain Calculator'!$B$8:$B$57,B43)&lt;&gt;1,"Duplicate current treatment calculation",IF(AND(D43&lt;&gt;"mm",D43&lt;&gt;"m",D43&lt;&gt;"in"),"Select mm, m or in",IF(OR(OR(NOT(ISNUMBER(E43)),E43&lt;=0,NOT(ISNUMBER(F43)),F43&lt;=0,NOT(ISNUMBER(H43)),H43&lt;=0,NOT(ISNUMBER(I43)),I43&lt;=0),OR(NOT(ISNUMBER(J43)),J43&lt;0,NOT(ISNUMBER(K43)),K43&lt;0,NOT(ISNUMBER(N43)),N43&lt;0)),"Enter positive widths/drop and nonnegative allowances",IF(F43&lt;1,"Fullness below one does not cover the stated span",IF(OR(NOT(ISNUMBER(G43)),G43&lt;=0,MOD(G43,1)&lt;&gt;0),"Equal panel count must be positive whole",IF(L43="No repeat",IF(OR(NOT(ISNUMBER(M43)),M43&lt;&gt;0),"No-repeat length must be explicit zero",IF(COUNTIFS('Treatment Schedule'!$A$8:$A$57,B43)&lt;&gt;1,"Missing or duplicate Treatment ID",IF(INDEX('Treatment Schedule'!$E$8:$E$57,MATCH(B43,'Treatment Schedule'!$A$8:$A$57,0))&lt;&gt;C43,"Revision mismatch",IF(INDEX('Treatment Schedule'!$K$8:$K$57,MATCH(B43,'Treatment Schedule'!$A$8:$A$57,0))&lt;&gt;"Recorded","Treatment record incomplete","Linked")))),IF(L43="Straight match",IF(OR(NOT(ISNUMBER(M43)),M43&lt;=0),"Enter positive vertical repeat",IF(COUNTIFS('Treatment Schedule'!$A$8:$A$57,B43)&lt;&gt;1,"Missing or duplicate Treatment ID",IF(INDEX('Treatment Schedule'!$E$8:$E$57,MATCH(B43,'Treatment Schedule'!$A$8:$A$57,0))&lt;&gt;C43,"Revision mismatch",IF(INDEX('Treatment Schedule'!$K$8:$K$57,MATCH(B43,'Treatment Schedule'!$A$8:$A$57,0))&lt;&gt;"Recorded","Treatment record incomplete","Linked")))),"Select No repeat or Straight match"))))))))))</x:f>
      </x:c>
    </x:row>
    <x:row r="44" ht="35" customHeight="1">
      <x:c r="A44" s="23"/>
      <x:c r="B44" s="23"/>
      <x:c r="C44" s="23"/>
      <x:c r="D44" s="22"/>
      <x:c r="E44" s="26"/>
      <x:c r="F44" s="26"/>
      <x:c r="G44" s="27"/>
      <x:c r="H44" s="26"/>
      <x:c r="I44" s="26"/>
      <x:c r="J44" s="26"/>
      <x:c r="K44" s="26"/>
      <x:c r="L44" s="22"/>
      <x:c r="M44" s="26"/>
      <x:c r="N44" s="26"/>
      <x:c r="O44" s="23"/>
      <x:c r="P44" s="24" t="str">
        <x:f>IF(LEN(A44&amp;"")=0,IF(COUNTA(A44,B44,C44,D44,E44,F44,G44,H44,I44,J44,K44,L44,M44,N44,O44)=0,"","Enter Calculation ID"),IF(COUNTIFS('Curtain Calculator'!$A$8:$A$57,A44)&lt;&gt;1,"Duplicate Calculation ID",IF(OR(LEN(B44&amp;"")=0,LEN(C44&amp;"")=0,LEN(D44&amp;"")=0,LEN(E44&amp;"")=0,LEN(F44&amp;"")=0,LEN(G44&amp;"")=0,LEN(H44&amp;"")=0,LEN(I44&amp;"")=0,LEN(J44&amp;"")=0,LEN(K44&amp;"")=0,LEN(L44&amp;"")=0,LEN(M44&amp;"")=0,LEN(N44&amp;"")=0,LEN(O44&amp;"")=0),"Complete widths, drops, repeat and cut-plan inputs",IF(COUNTIFS('Curtain Calculator'!$B$8:$B$57,B44)&lt;&gt;1,"Duplicate current treatment calculation",IF(AND(D44&lt;&gt;"mm",D44&lt;&gt;"m",D44&lt;&gt;"in"),"Select mm, m or in",IF(OR(OR(NOT(ISNUMBER(E44)),E44&lt;=0,NOT(ISNUMBER(F44)),F44&lt;=0,NOT(ISNUMBER(H44)),H44&lt;=0,NOT(ISNUMBER(I44)),I44&lt;=0),OR(NOT(ISNUMBER(J44)),J44&lt;0,NOT(ISNUMBER(K44)),K44&lt;0,NOT(ISNUMBER(N44)),N44&lt;0)),"Enter positive widths/drop and nonnegative allowances",IF(F44&lt;1,"Fullness below one does not cover the stated span",IF(OR(NOT(ISNUMBER(G44)),G44&lt;=0,MOD(G44,1)&lt;&gt;0),"Equal panel count must be positive whole",IF(L44="No repeat",IF(OR(NOT(ISNUMBER(M44)),M44&lt;&gt;0),"No-repeat length must be explicit zero",IF(COUNTIFS('Treatment Schedule'!$A$8:$A$57,B44)&lt;&gt;1,"Missing or duplicate Treatment ID",IF(INDEX('Treatment Schedule'!$E$8:$E$57,MATCH(B44,'Treatment Schedule'!$A$8:$A$57,0))&lt;&gt;C44,"Revision mismatch",IF(INDEX('Treatment Schedule'!$K$8:$K$57,MATCH(B44,'Treatment Schedule'!$A$8:$A$57,0))&lt;&gt;"Recorded","Treatment record incomplete","Linked")))),IF(L44="Straight match",IF(OR(NOT(ISNUMBER(M44)),M44&lt;=0),"Enter positive vertical repeat",IF(COUNTIFS('Treatment Schedule'!$A$8:$A$57,B44)&lt;&gt;1,"Missing or duplicate Treatment ID",IF(INDEX('Treatment Schedule'!$E$8:$E$57,MATCH(B44,'Treatment Schedule'!$A$8:$A$57,0))&lt;&gt;C44,"Revision mismatch",IF(INDEX('Treatment Schedule'!$K$8:$K$57,MATCH(B44,'Treatment Schedule'!$A$8:$A$57,0))&lt;&gt;"Recorded","Treatment record incomplete","Linked")))),"Select No repeat or Straight match"))))))))))</x:f>
      </x:c>
    </x:row>
    <x:row r="45" ht="35" customHeight="1">
      <x:c r="A45" s="23"/>
      <x:c r="B45" s="23"/>
      <x:c r="C45" s="23"/>
      <x:c r="D45" s="22"/>
      <x:c r="E45" s="26"/>
      <x:c r="F45" s="26"/>
      <x:c r="G45" s="27"/>
      <x:c r="H45" s="26"/>
      <x:c r="I45" s="26"/>
      <x:c r="J45" s="26"/>
      <x:c r="K45" s="26"/>
      <x:c r="L45" s="22"/>
      <x:c r="M45" s="26"/>
      <x:c r="N45" s="26"/>
      <x:c r="O45" s="23"/>
      <x:c r="P45" s="24" t="str">
        <x:f>IF(LEN(A45&amp;"")=0,IF(COUNTA(A45,B45,C45,D45,E45,F45,G45,H45,I45,J45,K45,L45,M45,N45,O45)=0,"","Enter Calculation ID"),IF(COUNTIFS('Curtain Calculator'!$A$8:$A$57,A45)&lt;&gt;1,"Duplicate Calculation ID",IF(OR(LEN(B45&amp;"")=0,LEN(C45&amp;"")=0,LEN(D45&amp;"")=0,LEN(E45&amp;"")=0,LEN(F45&amp;"")=0,LEN(G45&amp;"")=0,LEN(H45&amp;"")=0,LEN(I45&amp;"")=0,LEN(J45&amp;"")=0,LEN(K45&amp;"")=0,LEN(L45&amp;"")=0,LEN(M45&amp;"")=0,LEN(N45&amp;"")=0,LEN(O45&amp;"")=0),"Complete widths, drops, repeat and cut-plan inputs",IF(COUNTIFS('Curtain Calculator'!$B$8:$B$57,B45)&lt;&gt;1,"Duplicate current treatment calculation",IF(AND(D45&lt;&gt;"mm",D45&lt;&gt;"m",D45&lt;&gt;"in"),"Select mm, m or in",IF(OR(OR(NOT(ISNUMBER(E45)),E45&lt;=0,NOT(ISNUMBER(F45)),F45&lt;=0,NOT(ISNUMBER(H45)),H45&lt;=0,NOT(ISNUMBER(I45)),I45&lt;=0),OR(NOT(ISNUMBER(J45)),J45&lt;0,NOT(ISNUMBER(K45)),K45&lt;0,NOT(ISNUMBER(N45)),N45&lt;0)),"Enter positive widths/drop and nonnegative allowances",IF(F45&lt;1,"Fullness below one does not cover the stated span",IF(OR(NOT(ISNUMBER(G45)),G45&lt;=0,MOD(G45,1)&lt;&gt;0),"Equal panel count must be positive whole",IF(L45="No repeat",IF(OR(NOT(ISNUMBER(M45)),M45&lt;&gt;0),"No-repeat length must be explicit zero",IF(COUNTIFS('Treatment Schedule'!$A$8:$A$57,B45)&lt;&gt;1,"Missing or duplicate Treatment ID",IF(INDEX('Treatment Schedule'!$E$8:$E$57,MATCH(B45,'Treatment Schedule'!$A$8:$A$57,0))&lt;&gt;C45,"Revision mismatch",IF(INDEX('Treatment Schedule'!$K$8:$K$57,MATCH(B45,'Treatment Schedule'!$A$8:$A$57,0))&lt;&gt;"Recorded","Treatment record incomplete","Linked")))),IF(L45="Straight match",IF(OR(NOT(ISNUMBER(M45)),M45&lt;=0),"Enter positive vertical repeat",IF(COUNTIFS('Treatment Schedule'!$A$8:$A$57,B45)&lt;&gt;1,"Missing or duplicate Treatment ID",IF(INDEX('Treatment Schedule'!$E$8:$E$57,MATCH(B45,'Treatment Schedule'!$A$8:$A$57,0))&lt;&gt;C45,"Revision mismatch",IF(INDEX('Treatment Schedule'!$K$8:$K$57,MATCH(B45,'Treatment Schedule'!$A$8:$A$57,0))&lt;&gt;"Recorded","Treatment record incomplete","Linked")))),"Select No repeat or Straight match"))))))))))</x:f>
      </x:c>
    </x:row>
    <x:row r="46" ht="35" customHeight="1">
      <x:c r="A46" s="23"/>
      <x:c r="B46" s="23"/>
      <x:c r="C46" s="23"/>
      <x:c r="D46" s="22"/>
      <x:c r="E46" s="26"/>
      <x:c r="F46" s="26"/>
      <x:c r="G46" s="27"/>
      <x:c r="H46" s="26"/>
      <x:c r="I46" s="26"/>
      <x:c r="J46" s="26"/>
      <x:c r="K46" s="26"/>
      <x:c r="L46" s="22"/>
      <x:c r="M46" s="26"/>
      <x:c r="N46" s="26"/>
      <x:c r="O46" s="23"/>
      <x:c r="P46" s="24" t="str">
        <x:f>IF(LEN(A46&amp;"")=0,IF(COUNTA(A46,B46,C46,D46,E46,F46,G46,H46,I46,J46,K46,L46,M46,N46,O46)=0,"","Enter Calculation ID"),IF(COUNTIFS('Curtain Calculator'!$A$8:$A$57,A46)&lt;&gt;1,"Duplicate Calculation ID",IF(OR(LEN(B46&amp;"")=0,LEN(C46&amp;"")=0,LEN(D46&amp;"")=0,LEN(E46&amp;"")=0,LEN(F46&amp;"")=0,LEN(G46&amp;"")=0,LEN(H46&amp;"")=0,LEN(I46&amp;"")=0,LEN(J46&amp;"")=0,LEN(K46&amp;"")=0,LEN(L46&amp;"")=0,LEN(M46&amp;"")=0,LEN(N46&amp;"")=0,LEN(O46&amp;"")=0),"Complete widths, drops, repeat and cut-plan inputs",IF(COUNTIFS('Curtain Calculator'!$B$8:$B$57,B46)&lt;&gt;1,"Duplicate current treatment calculation",IF(AND(D46&lt;&gt;"mm",D46&lt;&gt;"m",D46&lt;&gt;"in"),"Select mm, m or in",IF(OR(OR(NOT(ISNUMBER(E46)),E46&lt;=0,NOT(ISNUMBER(F46)),F46&lt;=0,NOT(ISNUMBER(H46)),H46&lt;=0,NOT(ISNUMBER(I46)),I46&lt;=0),OR(NOT(ISNUMBER(J46)),J46&lt;0,NOT(ISNUMBER(K46)),K46&lt;0,NOT(ISNUMBER(N46)),N46&lt;0)),"Enter positive widths/drop and nonnegative allowances",IF(F46&lt;1,"Fullness below one does not cover the stated span",IF(OR(NOT(ISNUMBER(G46)),G46&lt;=0,MOD(G46,1)&lt;&gt;0),"Equal panel count must be positive whole",IF(L46="No repeat",IF(OR(NOT(ISNUMBER(M46)),M46&lt;&gt;0),"No-repeat length must be explicit zero",IF(COUNTIFS('Treatment Schedule'!$A$8:$A$57,B46)&lt;&gt;1,"Missing or duplicate Treatment ID",IF(INDEX('Treatment Schedule'!$E$8:$E$57,MATCH(B46,'Treatment Schedule'!$A$8:$A$57,0))&lt;&gt;C46,"Revision mismatch",IF(INDEX('Treatment Schedule'!$K$8:$K$57,MATCH(B46,'Treatment Schedule'!$A$8:$A$57,0))&lt;&gt;"Recorded","Treatment record incomplete","Linked")))),IF(L46="Straight match",IF(OR(NOT(ISNUMBER(M46)),M46&lt;=0),"Enter positive vertical repeat",IF(COUNTIFS('Treatment Schedule'!$A$8:$A$57,B46)&lt;&gt;1,"Missing or duplicate Treatment ID",IF(INDEX('Treatment Schedule'!$E$8:$E$57,MATCH(B46,'Treatment Schedule'!$A$8:$A$57,0))&lt;&gt;C46,"Revision mismatch",IF(INDEX('Treatment Schedule'!$K$8:$K$57,MATCH(B46,'Treatment Schedule'!$A$8:$A$57,0))&lt;&gt;"Recorded","Treatment record incomplete","Linked")))),"Select No repeat or Straight match"))))))))))</x:f>
      </x:c>
    </x:row>
    <x:row r="47" ht="35" customHeight="1">
      <x:c r="A47" s="23"/>
      <x:c r="B47" s="23"/>
      <x:c r="C47" s="23"/>
      <x:c r="D47" s="22"/>
      <x:c r="E47" s="26"/>
      <x:c r="F47" s="26"/>
      <x:c r="G47" s="27"/>
      <x:c r="H47" s="26"/>
      <x:c r="I47" s="26"/>
      <x:c r="J47" s="26"/>
      <x:c r="K47" s="26"/>
      <x:c r="L47" s="22"/>
      <x:c r="M47" s="26"/>
      <x:c r="N47" s="26"/>
      <x:c r="O47" s="23"/>
      <x:c r="P47" s="24" t="str">
        <x:f>IF(LEN(A47&amp;"")=0,IF(COUNTA(A47,B47,C47,D47,E47,F47,G47,H47,I47,J47,K47,L47,M47,N47,O47)=0,"","Enter Calculation ID"),IF(COUNTIFS('Curtain Calculator'!$A$8:$A$57,A47)&lt;&gt;1,"Duplicate Calculation ID",IF(OR(LEN(B47&amp;"")=0,LEN(C47&amp;"")=0,LEN(D47&amp;"")=0,LEN(E47&amp;"")=0,LEN(F47&amp;"")=0,LEN(G47&amp;"")=0,LEN(H47&amp;"")=0,LEN(I47&amp;"")=0,LEN(J47&amp;"")=0,LEN(K47&amp;"")=0,LEN(L47&amp;"")=0,LEN(M47&amp;"")=0,LEN(N47&amp;"")=0,LEN(O47&amp;"")=0),"Complete widths, drops, repeat and cut-plan inputs",IF(COUNTIFS('Curtain Calculator'!$B$8:$B$57,B47)&lt;&gt;1,"Duplicate current treatment calculation",IF(AND(D47&lt;&gt;"mm",D47&lt;&gt;"m",D47&lt;&gt;"in"),"Select mm, m or in",IF(OR(OR(NOT(ISNUMBER(E47)),E47&lt;=0,NOT(ISNUMBER(F47)),F47&lt;=0,NOT(ISNUMBER(H47)),H47&lt;=0,NOT(ISNUMBER(I47)),I47&lt;=0),OR(NOT(ISNUMBER(J47)),J47&lt;0,NOT(ISNUMBER(K47)),K47&lt;0,NOT(ISNUMBER(N47)),N47&lt;0)),"Enter positive widths/drop and nonnegative allowances",IF(F47&lt;1,"Fullness below one does not cover the stated span",IF(OR(NOT(ISNUMBER(G47)),G47&lt;=0,MOD(G47,1)&lt;&gt;0),"Equal panel count must be positive whole",IF(L47="No repeat",IF(OR(NOT(ISNUMBER(M47)),M47&lt;&gt;0),"No-repeat length must be explicit zero",IF(COUNTIFS('Treatment Schedule'!$A$8:$A$57,B47)&lt;&gt;1,"Missing or duplicate Treatment ID",IF(INDEX('Treatment Schedule'!$E$8:$E$57,MATCH(B47,'Treatment Schedule'!$A$8:$A$57,0))&lt;&gt;C47,"Revision mismatch",IF(INDEX('Treatment Schedule'!$K$8:$K$57,MATCH(B47,'Treatment Schedule'!$A$8:$A$57,0))&lt;&gt;"Recorded","Treatment record incomplete","Linked")))),IF(L47="Straight match",IF(OR(NOT(ISNUMBER(M47)),M47&lt;=0),"Enter positive vertical repeat",IF(COUNTIFS('Treatment Schedule'!$A$8:$A$57,B47)&lt;&gt;1,"Missing or duplicate Treatment ID",IF(INDEX('Treatment Schedule'!$E$8:$E$57,MATCH(B47,'Treatment Schedule'!$A$8:$A$57,0))&lt;&gt;C47,"Revision mismatch",IF(INDEX('Treatment Schedule'!$K$8:$K$57,MATCH(B47,'Treatment Schedule'!$A$8:$A$57,0))&lt;&gt;"Recorded","Treatment record incomplete","Linked")))),"Select No repeat or Straight match"))))))))))</x:f>
      </x:c>
    </x:row>
    <x:row r="48" ht="35" customHeight="1">
      <x:c r="A48" s="23"/>
      <x:c r="B48" s="23"/>
      <x:c r="C48" s="23"/>
      <x:c r="D48" s="22"/>
      <x:c r="E48" s="26"/>
      <x:c r="F48" s="26"/>
      <x:c r="G48" s="27"/>
      <x:c r="H48" s="26"/>
      <x:c r="I48" s="26"/>
      <x:c r="J48" s="26"/>
      <x:c r="K48" s="26"/>
      <x:c r="L48" s="22"/>
      <x:c r="M48" s="26"/>
      <x:c r="N48" s="26"/>
      <x:c r="O48" s="23"/>
      <x:c r="P48" s="24" t="str">
        <x:f>IF(LEN(A48&amp;"")=0,IF(COUNTA(A48,B48,C48,D48,E48,F48,G48,H48,I48,J48,K48,L48,M48,N48,O48)=0,"","Enter Calculation ID"),IF(COUNTIFS('Curtain Calculator'!$A$8:$A$57,A48)&lt;&gt;1,"Duplicate Calculation ID",IF(OR(LEN(B48&amp;"")=0,LEN(C48&amp;"")=0,LEN(D48&amp;"")=0,LEN(E48&amp;"")=0,LEN(F48&amp;"")=0,LEN(G48&amp;"")=0,LEN(H48&amp;"")=0,LEN(I48&amp;"")=0,LEN(J48&amp;"")=0,LEN(K48&amp;"")=0,LEN(L48&amp;"")=0,LEN(M48&amp;"")=0,LEN(N48&amp;"")=0,LEN(O48&amp;"")=0),"Complete widths, drops, repeat and cut-plan inputs",IF(COUNTIFS('Curtain Calculator'!$B$8:$B$57,B48)&lt;&gt;1,"Duplicate current treatment calculation",IF(AND(D48&lt;&gt;"mm",D48&lt;&gt;"m",D48&lt;&gt;"in"),"Select mm, m or in",IF(OR(OR(NOT(ISNUMBER(E48)),E48&lt;=0,NOT(ISNUMBER(F48)),F48&lt;=0,NOT(ISNUMBER(H48)),H48&lt;=0,NOT(ISNUMBER(I48)),I48&lt;=0),OR(NOT(ISNUMBER(J48)),J48&lt;0,NOT(ISNUMBER(K48)),K48&lt;0,NOT(ISNUMBER(N48)),N48&lt;0)),"Enter positive widths/drop and nonnegative allowances",IF(F48&lt;1,"Fullness below one does not cover the stated span",IF(OR(NOT(ISNUMBER(G48)),G48&lt;=0,MOD(G48,1)&lt;&gt;0),"Equal panel count must be positive whole",IF(L48="No repeat",IF(OR(NOT(ISNUMBER(M48)),M48&lt;&gt;0),"No-repeat length must be explicit zero",IF(COUNTIFS('Treatment Schedule'!$A$8:$A$57,B48)&lt;&gt;1,"Missing or duplicate Treatment ID",IF(INDEX('Treatment Schedule'!$E$8:$E$57,MATCH(B48,'Treatment Schedule'!$A$8:$A$57,0))&lt;&gt;C48,"Revision mismatch",IF(INDEX('Treatment Schedule'!$K$8:$K$57,MATCH(B48,'Treatment Schedule'!$A$8:$A$57,0))&lt;&gt;"Recorded","Treatment record incomplete","Linked")))),IF(L48="Straight match",IF(OR(NOT(ISNUMBER(M48)),M48&lt;=0),"Enter positive vertical repeat",IF(COUNTIFS('Treatment Schedule'!$A$8:$A$57,B48)&lt;&gt;1,"Missing or duplicate Treatment ID",IF(INDEX('Treatment Schedule'!$E$8:$E$57,MATCH(B48,'Treatment Schedule'!$A$8:$A$57,0))&lt;&gt;C48,"Revision mismatch",IF(INDEX('Treatment Schedule'!$K$8:$K$57,MATCH(B48,'Treatment Schedule'!$A$8:$A$57,0))&lt;&gt;"Recorded","Treatment record incomplete","Linked")))),"Select No repeat or Straight match"))))))))))</x:f>
      </x:c>
    </x:row>
    <x:row r="49" ht="35" customHeight="1">
      <x:c r="A49" s="23"/>
      <x:c r="B49" s="23"/>
      <x:c r="C49" s="23"/>
      <x:c r="D49" s="22"/>
      <x:c r="E49" s="26"/>
      <x:c r="F49" s="26"/>
      <x:c r="G49" s="27"/>
      <x:c r="H49" s="26"/>
      <x:c r="I49" s="26"/>
      <x:c r="J49" s="26"/>
      <x:c r="K49" s="26"/>
      <x:c r="L49" s="22"/>
      <x:c r="M49" s="26"/>
      <x:c r="N49" s="26"/>
      <x:c r="O49" s="23"/>
      <x:c r="P49" s="24" t="str">
        <x:f>IF(LEN(A49&amp;"")=0,IF(COUNTA(A49,B49,C49,D49,E49,F49,G49,H49,I49,J49,K49,L49,M49,N49,O49)=0,"","Enter Calculation ID"),IF(COUNTIFS('Curtain Calculator'!$A$8:$A$57,A49)&lt;&gt;1,"Duplicate Calculation ID",IF(OR(LEN(B49&amp;"")=0,LEN(C49&amp;"")=0,LEN(D49&amp;"")=0,LEN(E49&amp;"")=0,LEN(F49&amp;"")=0,LEN(G49&amp;"")=0,LEN(H49&amp;"")=0,LEN(I49&amp;"")=0,LEN(J49&amp;"")=0,LEN(K49&amp;"")=0,LEN(L49&amp;"")=0,LEN(M49&amp;"")=0,LEN(N49&amp;"")=0,LEN(O49&amp;"")=0),"Complete widths, drops, repeat and cut-plan inputs",IF(COUNTIFS('Curtain Calculator'!$B$8:$B$57,B49)&lt;&gt;1,"Duplicate current treatment calculation",IF(AND(D49&lt;&gt;"mm",D49&lt;&gt;"m",D49&lt;&gt;"in"),"Select mm, m or in",IF(OR(OR(NOT(ISNUMBER(E49)),E49&lt;=0,NOT(ISNUMBER(F49)),F49&lt;=0,NOT(ISNUMBER(H49)),H49&lt;=0,NOT(ISNUMBER(I49)),I49&lt;=0),OR(NOT(ISNUMBER(J49)),J49&lt;0,NOT(ISNUMBER(K49)),K49&lt;0,NOT(ISNUMBER(N49)),N49&lt;0)),"Enter positive widths/drop and nonnegative allowances",IF(F49&lt;1,"Fullness below one does not cover the stated span",IF(OR(NOT(ISNUMBER(G49)),G49&lt;=0,MOD(G49,1)&lt;&gt;0),"Equal panel count must be positive whole",IF(L49="No repeat",IF(OR(NOT(ISNUMBER(M49)),M49&lt;&gt;0),"No-repeat length must be explicit zero",IF(COUNTIFS('Treatment Schedule'!$A$8:$A$57,B49)&lt;&gt;1,"Missing or duplicate Treatment ID",IF(INDEX('Treatment Schedule'!$E$8:$E$57,MATCH(B49,'Treatment Schedule'!$A$8:$A$57,0))&lt;&gt;C49,"Revision mismatch",IF(INDEX('Treatment Schedule'!$K$8:$K$57,MATCH(B49,'Treatment Schedule'!$A$8:$A$57,0))&lt;&gt;"Recorded","Treatment record incomplete","Linked")))),IF(L49="Straight match",IF(OR(NOT(ISNUMBER(M49)),M49&lt;=0),"Enter positive vertical repeat",IF(COUNTIFS('Treatment Schedule'!$A$8:$A$57,B49)&lt;&gt;1,"Missing or duplicate Treatment ID",IF(INDEX('Treatment Schedule'!$E$8:$E$57,MATCH(B49,'Treatment Schedule'!$A$8:$A$57,0))&lt;&gt;C49,"Revision mismatch",IF(INDEX('Treatment Schedule'!$K$8:$K$57,MATCH(B49,'Treatment Schedule'!$A$8:$A$57,0))&lt;&gt;"Recorded","Treatment record incomplete","Linked")))),"Select No repeat or Straight match"))))))))))</x:f>
      </x:c>
    </x:row>
    <x:row r="50" ht="35" customHeight="1">
      <x:c r="A50" s="23"/>
      <x:c r="B50" s="23"/>
      <x:c r="C50" s="23"/>
      <x:c r="D50" s="22"/>
      <x:c r="E50" s="26"/>
      <x:c r="F50" s="26"/>
      <x:c r="G50" s="27"/>
      <x:c r="H50" s="26"/>
      <x:c r="I50" s="26"/>
      <x:c r="J50" s="26"/>
      <x:c r="K50" s="26"/>
      <x:c r="L50" s="22"/>
      <x:c r="M50" s="26"/>
      <x:c r="N50" s="26"/>
      <x:c r="O50" s="23"/>
      <x:c r="P50" s="24" t="str">
        <x:f>IF(LEN(A50&amp;"")=0,IF(COUNTA(A50,B50,C50,D50,E50,F50,G50,H50,I50,J50,K50,L50,M50,N50,O50)=0,"","Enter Calculation ID"),IF(COUNTIFS('Curtain Calculator'!$A$8:$A$57,A50)&lt;&gt;1,"Duplicate Calculation ID",IF(OR(LEN(B50&amp;"")=0,LEN(C50&amp;"")=0,LEN(D50&amp;"")=0,LEN(E50&amp;"")=0,LEN(F50&amp;"")=0,LEN(G50&amp;"")=0,LEN(H50&amp;"")=0,LEN(I50&amp;"")=0,LEN(J50&amp;"")=0,LEN(K50&amp;"")=0,LEN(L50&amp;"")=0,LEN(M50&amp;"")=0,LEN(N50&amp;"")=0,LEN(O50&amp;"")=0),"Complete widths, drops, repeat and cut-plan inputs",IF(COUNTIFS('Curtain Calculator'!$B$8:$B$57,B50)&lt;&gt;1,"Duplicate current treatment calculation",IF(AND(D50&lt;&gt;"mm",D50&lt;&gt;"m",D50&lt;&gt;"in"),"Select mm, m or in",IF(OR(OR(NOT(ISNUMBER(E50)),E50&lt;=0,NOT(ISNUMBER(F50)),F50&lt;=0,NOT(ISNUMBER(H50)),H50&lt;=0,NOT(ISNUMBER(I50)),I50&lt;=0),OR(NOT(ISNUMBER(J50)),J50&lt;0,NOT(ISNUMBER(K50)),K50&lt;0,NOT(ISNUMBER(N50)),N50&lt;0)),"Enter positive widths/drop and nonnegative allowances",IF(F50&lt;1,"Fullness below one does not cover the stated span",IF(OR(NOT(ISNUMBER(G50)),G50&lt;=0,MOD(G50,1)&lt;&gt;0),"Equal panel count must be positive whole",IF(L50="No repeat",IF(OR(NOT(ISNUMBER(M50)),M50&lt;&gt;0),"No-repeat length must be explicit zero",IF(COUNTIFS('Treatment Schedule'!$A$8:$A$57,B50)&lt;&gt;1,"Missing or duplicate Treatment ID",IF(INDEX('Treatment Schedule'!$E$8:$E$57,MATCH(B50,'Treatment Schedule'!$A$8:$A$57,0))&lt;&gt;C50,"Revision mismatch",IF(INDEX('Treatment Schedule'!$K$8:$K$57,MATCH(B50,'Treatment Schedule'!$A$8:$A$57,0))&lt;&gt;"Recorded","Treatment record incomplete","Linked")))),IF(L50="Straight match",IF(OR(NOT(ISNUMBER(M50)),M50&lt;=0),"Enter positive vertical repeat",IF(COUNTIFS('Treatment Schedule'!$A$8:$A$57,B50)&lt;&gt;1,"Missing or duplicate Treatment ID",IF(INDEX('Treatment Schedule'!$E$8:$E$57,MATCH(B50,'Treatment Schedule'!$A$8:$A$57,0))&lt;&gt;C50,"Revision mismatch",IF(INDEX('Treatment Schedule'!$K$8:$K$57,MATCH(B50,'Treatment Schedule'!$A$8:$A$57,0))&lt;&gt;"Recorded","Treatment record incomplete","Linked")))),"Select No repeat or Straight match"))))))))))</x:f>
      </x:c>
    </x:row>
    <x:row r="51" ht="35" customHeight="1">
      <x:c r="A51" s="23"/>
      <x:c r="B51" s="23"/>
      <x:c r="C51" s="23"/>
      <x:c r="D51" s="22"/>
      <x:c r="E51" s="26"/>
      <x:c r="F51" s="26"/>
      <x:c r="G51" s="27"/>
      <x:c r="H51" s="26"/>
      <x:c r="I51" s="26"/>
      <x:c r="J51" s="26"/>
      <x:c r="K51" s="26"/>
      <x:c r="L51" s="22"/>
      <x:c r="M51" s="26"/>
      <x:c r="N51" s="26"/>
      <x:c r="O51" s="23"/>
      <x:c r="P51" s="24" t="str">
        <x:f>IF(LEN(A51&amp;"")=0,IF(COUNTA(A51,B51,C51,D51,E51,F51,G51,H51,I51,J51,K51,L51,M51,N51,O51)=0,"","Enter Calculation ID"),IF(COUNTIFS('Curtain Calculator'!$A$8:$A$57,A51)&lt;&gt;1,"Duplicate Calculation ID",IF(OR(LEN(B51&amp;"")=0,LEN(C51&amp;"")=0,LEN(D51&amp;"")=0,LEN(E51&amp;"")=0,LEN(F51&amp;"")=0,LEN(G51&amp;"")=0,LEN(H51&amp;"")=0,LEN(I51&amp;"")=0,LEN(J51&amp;"")=0,LEN(K51&amp;"")=0,LEN(L51&amp;"")=0,LEN(M51&amp;"")=0,LEN(N51&amp;"")=0,LEN(O51&amp;"")=0),"Complete widths, drops, repeat and cut-plan inputs",IF(COUNTIFS('Curtain Calculator'!$B$8:$B$57,B51)&lt;&gt;1,"Duplicate current treatment calculation",IF(AND(D51&lt;&gt;"mm",D51&lt;&gt;"m",D51&lt;&gt;"in"),"Select mm, m or in",IF(OR(OR(NOT(ISNUMBER(E51)),E51&lt;=0,NOT(ISNUMBER(F51)),F51&lt;=0,NOT(ISNUMBER(H51)),H51&lt;=0,NOT(ISNUMBER(I51)),I51&lt;=0),OR(NOT(ISNUMBER(J51)),J51&lt;0,NOT(ISNUMBER(K51)),K51&lt;0,NOT(ISNUMBER(N51)),N51&lt;0)),"Enter positive widths/drop and nonnegative allowances",IF(F51&lt;1,"Fullness below one does not cover the stated span",IF(OR(NOT(ISNUMBER(G51)),G51&lt;=0,MOD(G51,1)&lt;&gt;0),"Equal panel count must be positive whole",IF(L51="No repeat",IF(OR(NOT(ISNUMBER(M51)),M51&lt;&gt;0),"No-repeat length must be explicit zero",IF(COUNTIFS('Treatment Schedule'!$A$8:$A$57,B51)&lt;&gt;1,"Missing or duplicate Treatment ID",IF(INDEX('Treatment Schedule'!$E$8:$E$57,MATCH(B51,'Treatment Schedule'!$A$8:$A$57,0))&lt;&gt;C51,"Revision mismatch",IF(INDEX('Treatment Schedule'!$K$8:$K$57,MATCH(B51,'Treatment Schedule'!$A$8:$A$57,0))&lt;&gt;"Recorded","Treatment record incomplete","Linked")))),IF(L51="Straight match",IF(OR(NOT(ISNUMBER(M51)),M51&lt;=0),"Enter positive vertical repeat",IF(COUNTIFS('Treatment Schedule'!$A$8:$A$57,B51)&lt;&gt;1,"Missing or duplicate Treatment ID",IF(INDEX('Treatment Schedule'!$E$8:$E$57,MATCH(B51,'Treatment Schedule'!$A$8:$A$57,0))&lt;&gt;C51,"Revision mismatch",IF(INDEX('Treatment Schedule'!$K$8:$K$57,MATCH(B51,'Treatment Schedule'!$A$8:$A$57,0))&lt;&gt;"Recorded","Treatment record incomplete","Linked")))),"Select No repeat or Straight match"))))))))))</x:f>
      </x:c>
    </x:row>
    <x:row r="52" ht="35" customHeight="1">
      <x:c r="A52" s="23"/>
      <x:c r="B52" s="23"/>
      <x:c r="C52" s="23"/>
      <x:c r="D52" s="22"/>
      <x:c r="E52" s="26"/>
      <x:c r="F52" s="26"/>
      <x:c r="G52" s="27"/>
      <x:c r="H52" s="26"/>
      <x:c r="I52" s="26"/>
      <x:c r="J52" s="26"/>
      <x:c r="K52" s="26"/>
      <x:c r="L52" s="22"/>
      <x:c r="M52" s="26"/>
      <x:c r="N52" s="26"/>
      <x:c r="O52" s="23"/>
      <x:c r="P52" s="24" t="str">
        <x:f>IF(LEN(A52&amp;"")=0,IF(COUNTA(A52,B52,C52,D52,E52,F52,G52,H52,I52,J52,K52,L52,M52,N52,O52)=0,"","Enter Calculation ID"),IF(COUNTIFS('Curtain Calculator'!$A$8:$A$57,A52)&lt;&gt;1,"Duplicate Calculation ID",IF(OR(LEN(B52&amp;"")=0,LEN(C52&amp;"")=0,LEN(D52&amp;"")=0,LEN(E52&amp;"")=0,LEN(F52&amp;"")=0,LEN(G52&amp;"")=0,LEN(H52&amp;"")=0,LEN(I52&amp;"")=0,LEN(J52&amp;"")=0,LEN(K52&amp;"")=0,LEN(L52&amp;"")=0,LEN(M52&amp;"")=0,LEN(N52&amp;"")=0,LEN(O52&amp;"")=0),"Complete widths, drops, repeat and cut-plan inputs",IF(COUNTIFS('Curtain Calculator'!$B$8:$B$57,B52)&lt;&gt;1,"Duplicate current treatment calculation",IF(AND(D52&lt;&gt;"mm",D52&lt;&gt;"m",D52&lt;&gt;"in"),"Select mm, m or in",IF(OR(OR(NOT(ISNUMBER(E52)),E52&lt;=0,NOT(ISNUMBER(F52)),F52&lt;=0,NOT(ISNUMBER(H52)),H52&lt;=0,NOT(ISNUMBER(I52)),I52&lt;=0),OR(NOT(ISNUMBER(J52)),J52&lt;0,NOT(ISNUMBER(K52)),K52&lt;0,NOT(ISNUMBER(N52)),N52&lt;0)),"Enter positive widths/drop and nonnegative allowances",IF(F52&lt;1,"Fullness below one does not cover the stated span",IF(OR(NOT(ISNUMBER(G52)),G52&lt;=0,MOD(G52,1)&lt;&gt;0),"Equal panel count must be positive whole",IF(L52="No repeat",IF(OR(NOT(ISNUMBER(M52)),M52&lt;&gt;0),"No-repeat length must be explicit zero",IF(COUNTIFS('Treatment Schedule'!$A$8:$A$57,B52)&lt;&gt;1,"Missing or duplicate Treatment ID",IF(INDEX('Treatment Schedule'!$E$8:$E$57,MATCH(B52,'Treatment Schedule'!$A$8:$A$57,0))&lt;&gt;C52,"Revision mismatch",IF(INDEX('Treatment Schedule'!$K$8:$K$57,MATCH(B52,'Treatment Schedule'!$A$8:$A$57,0))&lt;&gt;"Recorded","Treatment record incomplete","Linked")))),IF(L52="Straight match",IF(OR(NOT(ISNUMBER(M52)),M52&lt;=0),"Enter positive vertical repeat",IF(COUNTIFS('Treatment Schedule'!$A$8:$A$57,B52)&lt;&gt;1,"Missing or duplicate Treatment ID",IF(INDEX('Treatment Schedule'!$E$8:$E$57,MATCH(B52,'Treatment Schedule'!$A$8:$A$57,0))&lt;&gt;C52,"Revision mismatch",IF(INDEX('Treatment Schedule'!$K$8:$K$57,MATCH(B52,'Treatment Schedule'!$A$8:$A$57,0))&lt;&gt;"Recorded","Treatment record incomplete","Linked")))),"Select No repeat or Straight match"))))))))))</x:f>
      </x:c>
    </x:row>
    <x:row r="53" ht="35" customHeight="1">
      <x:c r="A53" s="23"/>
      <x:c r="B53" s="23"/>
      <x:c r="C53" s="23"/>
      <x:c r="D53" s="22"/>
      <x:c r="E53" s="26"/>
      <x:c r="F53" s="26"/>
      <x:c r="G53" s="27"/>
      <x:c r="H53" s="26"/>
      <x:c r="I53" s="26"/>
      <x:c r="J53" s="26"/>
      <x:c r="K53" s="26"/>
      <x:c r="L53" s="22"/>
      <x:c r="M53" s="26"/>
      <x:c r="N53" s="26"/>
      <x:c r="O53" s="23"/>
      <x:c r="P53" s="24" t="str">
        <x:f>IF(LEN(A53&amp;"")=0,IF(COUNTA(A53,B53,C53,D53,E53,F53,G53,H53,I53,J53,K53,L53,M53,N53,O53)=0,"","Enter Calculation ID"),IF(COUNTIFS('Curtain Calculator'!$A$8:$A$57,A53)&lt;&gt;1,"Duplicate Calculation ID",IF(OR(LEN(B53&amp;"")=0,LEN(C53&amp;"")=0,LEN(D53&amp;"")=0,LEN(E53&amp;"")=0,LEN(F53&amp;"")=0,LEN(G53&amp;"")=0,LEN(H53&amp;"")=0,LEN(I53&amp;"")=0,LEN(J53&amp;"")=0,LEN(K53&amp;"")=0,LEN(L53&amp;"")=0,LEN(M53&amp;"")=0,LEN(N53&amp;"")=0,LEN(O53&amp;"")=0),"Complete widths, drops, repeat and cut-plan inputs",IF(COUNTIFS('Curtain Calculator'!$B$8:$B$57,B53)&lt;&gt;1,"Duplicate current treatment calculation",IF(AND(D53&lt;&gt;"mm",D53&lt;&gt;"m",D53&lt;&gt;"in"),"Select mm, m or in",IF(OR(OR(NOT(ISNUMBER(E53)),E53&lt;=0,NOT(ISNUMBER(F53)),F53&lt;=0,NOT(ISNUMBER(H53)),H53&lt;=0,NOT(ISNUMBER(I53)),I53&lt;=0),OR(NOT(ISNUMBER(J53)),J53&lt;0,NOT(ISNUMBER(K53)),K53&lt;0,NOT(ISNUMBER(N53)),N53&lt;0)),"Enter positive widths/drop and nonnegative allowances",IF(F53&lt;1,"Fullness below one does not cover the stated span",IF(OR(NOT(ISNUMBER(G53)),G53&lt;=0,MOD(G53,1)&lt;&gt;0),"Equal panel count must be positive whole",IF(L53="No repeat",IF(OR(NOT(ISNUMBER(M53)),M53&lt;&gt;0),"No-repeat length must be explicit zero",IF(COUNTIFS('Treatment Schedule'!$A$8:$A$57,B53)&lt;&gt;1,"Missing or duplicate Treatment ID",IF(INDEX('Treatment Schedule'!$E$8:$E$57,MATCH(B53,'Treatment Schedule'!$A$8:$A$57,0))&lt;&gt;C53,"Revision mismatch",IF(INDEX('Treatment Schedule'!$K$8:$K$57,MATCH(B53,'Treatment Schedule'!$A$8:$A$57,0))&lt;&gt;"Recorded","Treatment record incomplete","Linked")))),IF(L53="Straight match",IF(OR(NOT(ISNUMBER(M53)),M53&lt;=0),"Enter positive vertical repeat",IF(COUNTIFS('Treatment Schedule'!$A$8:$A$57,B53)&lt;&gt;1,"Missing or duplicate Treatment ID",IF(INDEX('Treatment Schedule'!$E$8:$E$57,MATCH(B53,'Treatment Schedule'!$A$8:$A$57,0))&lt;&gt;C53,"Revision mismatch",IF(INDEX('Treatment Schedule'!$K$8:$K$57,MATCH(B53,'Treatment Schedule'!$A$8:$A$57,0))&lt;&gt;"Recorded","Treatment record incomplete","Linked")))),"Select No repeat or Straight match"))))))))))</x:f>
      </x:c>
    </x:row>
    <x:row r="54" ht="35" customHeight="1">
      <x:c r="A54" s="23"/>
      <x:c r="B54" s="23"/>
      <x:c r="C54" s="23"/>
      <x:c r="D54" s="22"/>
      <x:c r="E54" s="26"/>
      <x:c r="F54" s="26"/>
      <x:c r="G54" s="27"/>
      <x:c r="H54" s="26"/>
      <x:c r="I54" s="26"/>
      <x:c r="J54" s="26"/>
      <x:c r="K54" s="26"/>
      <x:c r="L54" s="22"/>
      <x:c r="M54" s="26"/>
      <x:c r="N54" s="26"/>
      <x:c r="O54" s="23"/>
      <x:c r="P54" s="24" t="str">
        <x:f>IF(LEN(A54&amp;"")=0,IF(COUNTA(A54,B54,C54,D54,E54,F54,G54,H54,I54,J54,K54,L54,M54,N54,O54)=0,"","Enter Calculation ID"),IF(COUNTIFS('Curtain Calculator'!$A$8:$A$57,A54)&lt;&gt;1,"Duplicate Calculation ID",IF(OR(LEN(B54&amp;"")=0,LEN(C54&amp;"")=0,LEN(D54&amp;"")=0,LEN(E54&amp;"")=0,LEN(F54&amp;"")=0,LEN(G54&amp;"")=0,LEN(H54&amp;"")=0,LEN(I54&amp;"")=0,LEN(J54&amp;"")=0,LEN(K54&amp;"")=0,LEN(L54&amp;"")=0,LEN(M54&amp;"")=0,LEN(N54&amp;"")=0,LEN(O54&amp;"")=0),"Complete widths, drops, repeat and cut-plan inputs",IF(COUNTIFS('Curtain Calculator'!$B$8:$B$57,B54)&lt;&gt;1,"Duplicate current treatment calculation",IF(AND(D54&lt;&gt;"mm",D54&lt;&gt;"m",D54&lt;&gt;"in"),"Select mm, m or in",IF(OR(OR(NOT(ISNUMBER(E54)),E54&lt;=0,NOT(ISNUMBER(F54)),F54&lt;=0,NOT(ISNUMBER(H54)),H54&lt;=0,NOT(ISNUMBER(I54)),I54&lt;=0),OR(NOT(ISNUMBER(J54)),J54&lt;0,NOT(ISNUMBER(K54)),K54&lt;0,NOT(ISNUMBER(N54)),N54&lt;0)),"Enter positive widths/drop and nonnegative allowances",IF(F54&lt;1,"Fullness below one does not cover the stated span",IF(OR(NOT(ISNUMBER(G54)),G54&lt;=0,MOD(G54,1)&lt;&gt;0),"Equal panel count must be positive whole",IF(L54="No repeat",IF(OR(NOT(ISNUMBER(M54)),M54&lt;&gt;0),"No-repeat length must be explicit zero",IF(COUNTIFS('Treatment Schedule'!$A$8:$A$57,B54)&lt;&gt;1,"Missing or duplicate Treatment ID",IF(INDEX('Treatment Schedule'!$E$8:$E$57,MATCH(B54,'Treatment Schedule'!$A$8:$A$57,0))&lt;&gt;C54,"Revision mismatch",IF(INDEX('Treatment Schedule'!$K$8:$K$57,MATCH(B54,'Treatment Schedule'!$A$8:$A$57,0))&lt;&gt;"Recorded","Treatment record incomplete","Linked")))),IF(L54="Straight match",IF(OR(NOT(ISNUMBER(M54)),M54&lt;=0),"Enter positive vertical repeat",IF(COUNTIFS('Treatment Schedule'!$A$8:$A$57,B54)&lt;&gt;1,"Missing or duplicate Treatment ID",IF(INDEX('Treatment Schedule'!$E$8:$E$57,MATCH(B54,'Treatment Schedule'!$A$8:$A$57,0))&lt;&gt;C54,"Revision mismatch",IF(INDEX('Treatment Schedule'!$K$8:$K$57,MATCH(B54,'Treatment Schedule'!$A$8:$A$57,0))&lt;&gt;"Recorded","Treatment record incomplete","Linked")))),"Select No repeat or Straight match"))))))))))</x:f>
      </x:c>
    </x:row>
    <x:row r="55" ht="35" customHeight="1">
      <x:c r="A55" s="23"/>
      <x:c r="B55" s="23"/>
      <x:c r="C55" s="23"/>
      <x:c r="D55" s="22"/>
      <x:c r="E55" s="26"/>
      <x:c r="F55" s="26"/>
      <x:c r="G55" s="27"/>
      <x:c r="H55" s="26"/>
      <x:c r="I55" s="26"/>
      <x:c r="J55" s="26"/>
      <x:c r="K55" s="26"/>
      <x:c r="L55" s="22"/>
      <x:c r="M55" s="26"/>
      <x:c r="N55" s="26"/>
      <x:c r="O55" s="23"/>
      <x:c r="P55" s="24" t="str">
        <x:f>IF(LEN(A55&amp;"")=0,IF(COUNTA(A55,B55,C55,D55,E55,F55,G55,H55,I55,J55,K55,L55,M55,N55,O55)=0,"","Enter Calculation ID"),IF(COUNTIFS('Curtain Calculator'!$A$8:$A$57,A55)&lt;&gt;1,"Duplicate Calculation ID",IF(OR(LEN(B55&amp;"")=0,LEN(C55&amp;"")=0,LEN(D55&amp;"")=0,LEN(E55&amp;"")=0,LEN(F55&amp;"")=0,LEN(G55&amp;"")=0,LEN(H55&amp;"")=0,LEN(I55&amp;"")=0,LEN(J55&amp;"")=0,LEN(K55&amp;"")=0,LEN(L55&amp;"")=0,LEN(M55&amp;"")=0,LEN(N55&amp;"")=0,LEN(O55&amp;"")=0),"Complete widths, drops, repeat and cut-plan inputs",IF(COUNTIFS('Curtain Calculator'!$B$8:$B$57,B55)&lt;&gt;1,"Duplicate current treatment calculation",IF(AND(D55&lt;&gt;"mm",D55&lt;&gt;"m",D55&lt;&gt;"in"),"Select mm, m or in",IF(OR(OR(NOT(ISNUMBER(E55)),E55&lt;=0,NOT(ISNUMBER(F55)),F55&lt;=0,NOT(ISNUMBER(H55)),H55&lt;=0,NOT(ISNUMBER(I55)),I55&lt;=0),OR(NOT(ISNUMBER(J55)),J55&lt;0,NOT(ISNUMBER(K55)),K55&lt;0,NOT(ISNUMBER(N55)),N55&lt;0)),"Enter positive widths/drop and nonnegative allowances",IF(F55&lt;1,"Fullness below one does not cover the stated span",IF(OR(NOT(ISNUMBER(G55)),G55&lt;=0,MOD(G55,1)&lt;&gt;0),"Equal panel count must be positive whole",IF(L55="No repeat",IF(OR(NOT(ISNUMBER(M55)),M55&lt;&gt;0),"No-repeat length must be explicit zero",IF(COUNTIFS('Treatment Schedule'!$A$8:$A$57,B55)&lt;&gt;1,"Missing or duplicate Treatment ID",IF(INDEX('Treatment Schedule'!$E$8:$E$57,MATCH(B55,'Treatment Schedule'!$A$8:$A$57,0))&lt;&gt;C55,"Revision mismatch",IF(INDEX('Treatment Schedule'!$K$8:$K$57,MATCH(B55,'Treatment Schedule'!$A$8:$A$57,0))&lt;&gt;"Recorded","Treatment record incomplete","Linked")))),IF(L55="Straight match",IF(OR(NOT(ISNUMBER(M55)),M55&lt;=0),"Enter positive vertical repeat",IF(COUNTIFS('Treatment Schedule'!$A$8:$A$57,B55)&lt;&gt;1,"Missing or duplicate Treatment ID",IF(INDEX('Treatment Schedule'!$E$8:$E$57,MATCH(B55,'Treatment Schedule'!$A$8:$A$57,0))&lt;&gt;C55,"Revision mismatch",IF(INDEX('Treatment Schedule'!$K$8:$K$57,MATCH(B55,'Treatment Schedule'!$A$8:$A$57,0))&lt;&gt;"Recorded","Treatment record incomplete","Linked")))),"Select No repeat or Straight match"))))))))))</x:f>
      </x:c>
    </x:row>
    <x:row r="56" ht="35" customHeight="1">
      <x:c r="A56" s="23"/>
      <x:c r="B56" s="23"/>
      <x:c r="C56" s="23"/>
      <x:c r="D56" s="22"/>
      <x:c r="E56" s="26"/>
      <x:c r="F56" s="26"/>
      <x:c r="G56" s="27"/>
      <x:c r="H56" s="26"/>
      <x:c r="I56" s="26"/>
      <x:c r="J56" s="26"/>
      <x:c r="K56" s="26"/>
      <x:c r="L56" s="22"/>
      <x:c r="M56" s="26"/>
      <x:c r="N56" s="26"/>
      <x:c r="O56" s="23"/>
      <x:c r="P56" s="24" t="str">
        <x:f>IF(LEN(A56&amp;"")=0,IF(COUNTA(A56,B56,C56,D56,E56,F56,G56,H56,I56,J56,K56,L56,M56,N56,O56)=0,"","Enter Calculation ID"),IF(COUNTIFS('Curtain Calculator'!$A$8:$A$57,A56)&lt;&gt;1,"Duplicate Calculation ID",IF(OR(LEN(B56&amp;"")=0,LEN(C56&amp;"")=0,LEN(D56&amp;"")=0,LEN(E56&amp;"")=0,LEN(F56&amp;"")=0,LEN(G56&amp;"")=0,LEN(H56&amp;"")=0,LEN(I56&amp;"")=0,LEN(J56&amp;"")=0,LEN(K56&amp;"")=0,LEN(L56&amp;"")=0,LEN(M56&amp;"")=0,LEN(N56&amp;"")=0,LEN(O56&amp;"")=0),"Complete widths, drops, repeat and cut-plan inputs",IF(COUNTIFS('Curtain Calculator'!$B$8:$B$57,B56)&lt;&gt;1,"Duplicate current treatment calculation",IF(AND(D56&lt;&gt;"mm",D56&lt;&gt;"m",D56&lt;&gt;"in"),"Select mm, m or in",IF(OR(OR(NOT(ISNUMBER(E56)),E56&lt;=0,NOT(ISNUMBER(F56)),F56&lt;=0,NOT(ISNUMBER(H56)),H56&lt;=0,NOT(ISNUMBER(I56)),I56&lt;=0),OR(NOT(ISNUMBER(J56)),J56&lt;0,NOT(ISNUMBER(K56)),K56&lt;0,NOT(ISNUMBER(N56)),N56&lt;0)),"Enter positive widths/drop and nonnegative allowances",IF(F56&lt;1,"Fullness below one does not cover the stated span",IF(OR(NOT(ISNUMBER(G56)),G56&lt;=0,MOD(G56,1)&lt;&gt;0),"Equal panel count must be positive whole",IF(L56="No repeat",IF(OR(NOT(ISNUMBER(M56)),M56&lt;&gt;0),"No-repeat length must be explicit zero",IF(COUNTIFS('Treatment Schedule'!$A$8:$A$57,B56)&lt;&gt;1,"Missing or duplicate Treatment ID",IF(INDEX('Treatment Schedule'!$E$8:$E$57,MATCH(B56,'Treatment Schedule'!$A$8:$A$57,0))&lt;&gt;C56,"Revision mismatch",IF(INDEX('Treatment Schedule'!$K$8:$K$57,MATCH(B56,'Treatment Schedule'!$A$8:$A$57,0))&lt;&gt;"Recorded","Treatment record incomplete","Linked")))),IF(L56="Straight match",IF(OR(NOT(ISNUMBER(M56)),M56&lt;=0),"Enter positive vertical repeat",IF(COUNTIFS('Treatment Schedule'!$A$8:$A$57,B56)&lt;&gt;1,"Missing or duplicate Treatment ID",IF(INDEX('Treatment Schedule'!$E$8:$E$57,MATCH(B56,'Treatment Schedule'!$A$8:$A$57,0))&lt;&gt;C56,"Revision mismatch",IF(INDEX('Treatment Schedule'!$K$8:$K$57,MATCH(B56,'Treatment Schedule'!$A$8:$A$57,0))&lt;&gt;"Recorded","Treatment record incomplete","Linked")))),"Select No repeat or Straight match"))))))))))</x:f>
      </x:c>
    </x:row>
    <x:row r="57" ht="35" customHeight="1">
      <x:c r="A57" s="23"/>
      <x:c r="B57" s="23"/>
      <x:c r="C57" s="23"/>
      <x:c r="D57" s="22"/>
      <x:c r="E57" s="26"/>
      <x:c r="F57" s="26"/>
      <x:c r="G57" s="27"/>
      <x:c r="H57" s="26"/>
      <x:c r="I57" s="26"/>
      <x:c r="J57" s="26"/>
      <x:c r="K57" s="26"/>
      <x:c r="L57" s="22"/>
      <x:c r="M57" s="26"/>
      <x:c r="N57" s="26"/>
      <x:c r="O57" s="23"/>
      <x:c r="P57" s="24" t="str">
        <x:f>IF(LEN(A57&amp;"")=0,IF(COUNTA(A57,B57,C57,D57,E57,F57,G57,H57,I57,J57,K57,L57,M57,N57,O57)=0,"","Enter Calculation ID"),IF(COUNTIFS('Curtain Calculator'!$A$8:$A$57,A57)&lt;&gt;1,"Duplicate Calculation ID",IF(OR(LEN(B57&amp;"")=0,LEN(C57&amp;"")=0,LEN(D57&amp;"")=0,LEN(E57&amp;"")=0,LEN(F57&amp;"")=0,LEN(G57&amp;"")=0,LEN(H57&amp;"")=0,LEN(I57&amp;"")=0,LEN(J57&amp;"")=0,LEN(K57&amp;"")=0,LEN(L57&amp;"")=0,LEN(M57&amp;"")=0,LEN(N57&amp;"")=0,LEN(O57&amp;"")=0),"Complete widths, drops, repeat and cut-plan inputs",IF(COUNTIFS('Curtain Calculator'!$B$8:$B$57,B57)&lt;&gt;1,"Duplicate current treatment calculation",IF(AND(D57&lt;&gt;"mm",D57&lt;&gt;"m",D57&lt;&gt;"in"),"Select mm, m or in",IF(OR(OR(NOT(ISNUMBER(E57)),E57&lt;=0,NOT(ISNUMBER(F57)),F57&lt;=0,NOT(ISNUMBER(H57)),H57&lt;=0,NOT(ISNUMBER(I57)),I57&lt;=0),OR(NOT(ISNUMBER(J57)),J57&lt;0,NOT(ISNUMBER(K57)),K57&lt;0,NOT(ISNUMBER(N57)),N57&lt;0)),"Enter positive widths/drop and nonnegative allowances",IF(F57&lt;1,"Fullness below one does not cover the stated span",IF(OR(NOT(ISNUMBER(G57)),G57&lt;=0,MOD(G57,1)&lt;&gt;0),"Equal panel count must be positive whole",IF(L57="No repeat",IF(OR(NOT(ISNUMBER(M57)),M57&lt;&gt;0),"No-repeat length must be explicit zero",IF(COUNTIFS('Treatment Schedule'!$A$8:$A$57,B57)&lt;&gt;1,"Missing or duplicate Treatment ID",IF(INDEX('Treatment Schedule'!$E$8:$E$57,MATCH(B57,'Treatment Schedule'!$A$8:$A$57,0))&lt;&gt;C57,"Revision mismatch",IF(INDEX('Treatment Schedule'!$K$8:$K$57,MATCH(B57,'Treatment Schedule'!$A$8:$A$57,0))&lt;&gt;"Recorded","Treatment record incomplete","Linked")))),IF(L57="Straight match",IF(OR(NOT(ISNUMBER(M57)),M57&lt;=0),"Enter positive vertical repeat",IF(COUNTIFS('Treatment Schedule'!$A$8:$A$57,B57)&lt;&gt;1,"Missing or duplicate Treatment ID",IF(INDEX('Treatment Schedule'!$E$8:$E$57,MATCH(B57,'Treatment Schedule'!$A$8:$A$57,0))&lt;&gt;C57,"Revision mismatch",IF(INDEX('Treatment Schedule'!$K$8:$K$57,MATCH(B57,'Treatment Schedule'!$A$8:$A$57,0))&lt;&gt;"Recorded","Treatment record incomplete","Linked")))),"Select No repeat or Straight match"))))))))))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</x:row>
    <x:row r="66">
      <x:c r="A66" s="5" t="str">
        <x:v>Whole breadths and linear fabric length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</x:row>
    <x:row r="67" ht="48" customHeight="1">
      <x:c r="A67" s="17" t="str">
        <x:v>Calculation ID</x:v>
      </x:c>
      <x:c r="B67" s="18" t="str">
        <x:v>Total flat fabric width</x:v>
      </x:c>
      <x:c r="C67" s="18" t="str">
        <x:v>Whole breadths per panel</x:v>
      </x:c>
      <x:c r="D67" s="18" t="str">
        <x:v>Whole breadths total</x:v>
      </x:c>
      <x:c r="E67" s="18" t="str">
        <x:v>Base cut drop</x:v>
      </x:c>
      <x:c r="F67" s="18" t="str">
        <x:v>Repeat-rounded cut drop</x:v>
      </x:c>
      <x:c r="G67" s="18" t="str">
        <x:v>Length before reserve</x:v>
      </x:c>
      <x:c r="H67" s="18" t="str">
        <x:v>Total fabric length (m)</x:v>
      </x:c>
      <x:c r="I67" s="18" t="str">
        <x:v>Other length units</x:v>
      </x:c>
      <x:c r="J67" s="19" t="str">
        <x:v>Calculation state</x:v>
      </x:c>
      <x:c r="K67" s="1"/>
      <x:c r="L67" s="1"/>
      <x:c r="M67" s="1"/>
      <x:c r="N67" s="1"/>
      <x:c r="O67" s="1"/>
      <x:c r="P67" s="1"/>
    </x:row>
    <x:row r="68" ht="35" customHeight="1">
      <x:c r="A68" s="23"/>
      <x:c r="B68" s="28" t="str">
        <x:f>IF(A68="","",IF(IF(COUNTIFS('Curtain Calculator'!$A$8:$A$57,A68)=1,INDEX('Curtain Calculator'!$P$8:$P$57,MATCH(A68,'Curtain Calculator'!$A$8:$A$57,0))="Linked",FALSE),INDEX('Curtain Calculator'!$E$8:$E$57,MATCH(A68,'Curtain Calculator'!$A$8:$A$57,0))*INDEX('Curtain Calculator'!$F$8:$F$57,MATCH(A68,'Curtain Calculator'!$A$8:$A$57,0)),""))</x:f>
      </x:c>
      <x:c r="C68" s="29" t="str">
        <x:f>IF(A68="","",IF(IF(COUNTIFS('Curtain Calculator'!$A$8:$A$57,A68)=1,INDEX('Curtain Calculator'!$P$8:$P$57,MATCH(A68,'Curtain Calculator'!$A$8:$A$57,0))="Linked",FALSE),ROUNDUP((B68/INDEX('Curtain Calculator'!$G$8:$G$57,MATCH(A68,'Curtain Calculator'!$A$8:$A$57,0)))/INDEX('Curtain Calculator'!$H$8:$H$57,MATCH(A68,'Curtain Calculator'!$A$8:$A$57,0)),0),""))</x:f>
      </x:c>
      <x:c r="D68" s="29" t="str">
        <x:f>IF(A68="","",IF(IF(COUNTIFS('Curtain Calculator'!$A$8:$A$57,A68)=1,INDEX('Curtain Calculator'!$P$8:$P$57,MATCH(A68,'Curtain Calculator'!$A$8:$A$57,0))="Linked",FALSE),C68*INDEX('Curtain Calculator'!$G$8:$G$57,MATCH(A68,'Curtain Calculator'!$A$8:$A$57,0)),""))</x:f>
      </x:c>
      <x:c r="E68" s="30" t="str">
        <x:f>IF(A68="","",IF(IF(COUNTIFS('Curtain Calculator'!$A$8:$A$57,A68)=1,INDEX('Curtain Calculator'!$P$8:$P$57,MATCH(A68,'Curtain Calculator'!$A$8:$A$57,0))="Linked",FALSE),INDEX('Curtain Calculator'!$I$8:$I$57,MATCH(A68,'Curtain Calculator'!$A$8:$A$57,0))+INDEX('Curtain Calculator'!$J$8:$J$57,MATCH(A68,'Curtain Calculator'!$A$8:$A$57,0))+INDEX('Curtain Calculator'!$K$8:$K$57,MATCH(A68,'Curtain Calculator'!$A$8:$A$57,0)),""))</x:f>
      </x:c>
      <x:c r="F68" s="30" t="str">
        <x:f>IF(A68="","",IF(IF(COUNTIFS('Curtain Calculator'!$A$8:$A$57,A68)=1,INDEX('Curtain Calculator'!$P$8:$P$57,MATCH(A68,'Curtain Calculator'!$A$8:$A$57,0))="Linked",FALSE),IF(INDEX('Curtain Calculator'!$L$8:$L$57,MATCH(A68,'Curtain Calculator'!$A$8:$A$57,0))="No repeat",E68,ROUNDUP(E68/INDEX('Curtain Calculator'!$M$8:$M$57,MATCH(A68,'Curtain Calculator'!$A$8:$A$57,0)),0)*INDEX('Curtain Calculator'!$M$8:$M$57,MATCH(A68,'Curtain Calculator'!$A$8:$A$57,0))),""))</x:f>
      </x:c>
      <x:c r="G68" s="30" t="str">
        <x:f>IF(A68="","",IF(IF(COUNTIFS('Curtain Calculator'!$A$8:$A$57,A68)=1,INDEX('Curtain Calculator'!$P$8:$P$57,MATCH(A68,'Curtain Calculator'!$A$8:$A$57,0))="Linked",FALSE),D68*F68,""))</x:f>
      </x:c>
      <x:c r="H68" s="30" t="str">
        <x:f>IF(A68="","",IF(IF(COUNTIFS('Curtain Calculator'!$A$8:$A$57,A68)=1,INDEX('Curtain Calculator'!$P$8:$P$57,MATCH(A68,'Curtain Calculator'!$A$8:$A$57,0))="Linked",FALSE),(G68+INDEX('Curtain Calculator'!$N$8:$N$57,MATCH(A68,'Curtain Calculator'!$A$8:$A$57,0)))*IF(INDEX('Curtain Calculator'!$D$8:$D$57,MATCH(A68,'Curtain Calculator'!$A$8:$A$57,0))="mm",0.001,IF(INDEX('Curtain Calculator'!$D$8:$D$57,MATCH(A68,'Curtain Calculator'!$A$8:$A$57,0))="in",0.0254,1)),""))</x:f>
      </x:c>
      <x:c r="I68" s="24" t="str">
        <x:f>IF(A68="","",IF(COUNTIFS('Curtain Calculator'!$A$8:$A$57,A68)=1,INDEX('Curtain Calculator'!$D$8:$D$57,MATCH(A68,'Curtain Calculator'!$A$8:$A$57,0)),""))</x:f>
      </x:c>
      <x:c r="J68" s="24" t="str">
        <x:f>IF(LEN(A68&amp;"")=0,IF(COUNTA(A68)=0,"","Enter Calculation ID"),IF(COUNTIFS('Curtain Calculator'!$A$68:$A$117,A68)&lt;&gt;1,"Duplicate curtain result",IF(IF(COUNTIFS('Curtain Calculator'!$A$8:$A$57,A68)=1,INDEX('Curtain Calculator'!$P$8:$P$57,MATCH(A68,'Curtain Calculator'!$A$8:$A$57,0))="Linked",FALSE),"Fabric length calculated","Resolve curtain input record")))</x:f>
      </x:c>
      <x:c r="K68" s="1"/>
      <x:c r="L68" s="1"/>
      <x:c r="M68" s="1"/>
      <x:c r="N68" s="1"/>
      <x:c r="O68" s="1"/>
      <x:c r="P68" s="1"/>
    </x:row>
    <x:row r="69" ht="35" customHeight="1">
      <x:c r="A69" s="23"/>
      <x:c r="B69" s="28" t="str">
        <x:f>IF(A69="","",IF(IF(COUNTIFS('Curtain Calculator'!$A$8:$A$57,A69)=1,INDEX('Curtain Calculator'!$P$8:$P$57,MATCH(A69,'Curtain Calculator'!$A$8:$A$57,0))="Linked",FALSE),INDEX('Curtain Calculator'!$E$8:$E$57,MATCH(A69,'Curtain Calculator'!$A$8:$A$57,0))*INDEX('Curtain Calculator'!$F$8:$F$57,MATCH(A69,'Curtain Calculator'!$A$8:$A$57,0)),""))</x:f>
      </x:c>
      <x:c r="C69" s="29" t="str">
        <x:f>IF(A69="","",IF(IF(COUNTIFS('Curtain Calculator'!$A$8:$A$57,A69)=1,INDEX('Curtain Calculator'!$P$8:$P$57,MATCH(A69,'Curtain Calculator'!$A$8:$A$57,0))="Linked",FALSE),ROUNDUP((B69/INDEX('Curtain Calculator'!$G$8:$G$57,MATCH(A69,'Curtain Calculator'!$A$8:$A$57,0)))/INDEX('Curtain Calculator'!$H$8:$H$57,MATCH(A69,'Curtain Calculator'!$A$8:$A$57,0)),0),""))</x:f>
      </x:c>
      <x:c r="D69" s="29" t="str">
        <x:f>IF(A69="","",IF(IF(COUNTIFS('Curtain Calculator'!$A$8:$A$57,A69)=1,INDEX('Curtain Calculator'!$P$8:$P$57,MATCH(A69,'Curtain Calculator'!$A$8:$A$57,0))="Linked",FALSE),C69*INDEX('Curtain Calculator'!$G$8:$G$57,MATCH(A69,'Curtain Calculator'!$A$8:$A$57,0)),""))</x:f>
      </x:c>
      <x:c r="E69" s="30" t="str">
        <x:f>IF(A69="","",IF(IF(COUNTIFS('Curtain Calculator'!$A$8:$A$57,A69)=1,INDEX('Curtain Calculator'!$P$8:$P$57,MATCH(A69,'Curtain Calculator'!$A$8:$A$57,0))="Linked",FALSE),INDEX('Curtain Calculator'!$I$8:$I$57,MATCH(A69,'Curtain Calculator'!$A$8:$A$57,0))+INDEX('Curtain Calculator'!$J$8:$J$57,MATCH(A69,'Curtain Calculator'!$A$8:$A$57,0))+INDEX('Curtain Calculator'!$K$8:$K$57,MATCH(A69,'Curtain Calculator'!$A$8:$A$57,0)),""))</x:f>
      </x:c>
      <x:c r="F69" s="30" t="str">
        <x:f>IF(A69="","",IF(IF(COUNTIFS('Curtain Calculator'!$A$8:$A$57,A69)=1,INDEX('Curtain Calculator'!$P$8:$P$57,MATCH(A69,'Curtain Calculator'!$A$8:$A$57,0))="Linked",FALSE),IF(INDEX('Curtain Calculator'!$L$8:$L$57,MATCH(A69,'Curtain Calculator'!$A$8:$A$57,0))="No repeat",E69,ROUNDUP(E69/INDEX('Curtain Calculator'!$M$8:$M$57,MATCH(A69,'Curtain Calculator'!$A$8:$A$57,0)),0)*INDEX('Curtain Calculator'!$M$8:$M$57,MATCH(A69,'Curtain Calculator'!$A$8:$A$57,0))),""))</x:f>
      </x:c>
      <x:c r="G69" s="30" t="str">
        <x:f>IF(A69="","",IF(IF(COUNTIFS('Curtain Calculator'!$A$8:$A$57,A69)=1,INDEX('Curtain Calculator'!$P$8:$P$57,MATCH(A69,'Curtain Calculator'!$A$8:$A$57,0))="Linked",FALSE),D69*F69,""))</x:f>
      </x:c>
      <x:c r="H69" s="30" t="str">
        <x:f>IF(A69="","",IF(IF(COUNTIFS('Curtain Calculator'!$A$8:$A$57,A69)=1,INDEX('Curtain Calculator'!$P$8:$P$57,MATCH(A69,'Curtain Calculator'!$A$8:$A$57,0))="Linked",FALSE),(G69+INDEX('Curtain Calculator'!$N$8:$N$57,MATCH(A69,'Curtain Calculator'!$A$8:$A$57,0)))*IF(INDEX('Curtain Calculator'!$D$8:$D$57,MATCH(A69,'Curtain Calculator'!$A$8:$A$57,0))="mm",0.001,IF(INDEX('Curtain Calculator'!$D$8:$D$57,MATCH(A69,'Curtain Calculator'!$A$8:$A$57,0))="in",0.0254,1)),""))</x:f>
      </x:c>
      <x:c r="I69" s="24" t="str">
        <x:f>IF(A69="","",IF(COUNTIFS('Curtain Calculator'!$A$8:$A$57,A69)=1,INDEX('Curtain Calculator'!$D$8:$D$57,MATCH(A69,'Curtain Calculator'!$A$8:$A$57,0)),""))</x:f>
      </x:c>
      <x:c r="J69" s="24" t="str">
        <x:f>IF(LEN(A69&amp;"")=0,IF(COUNTA(A69)=0,"","Enter Calculation ID"),IF(COUNTIFS('Curtain Calculator'!$A$68:$A$117,A69)&lt;&gt;1,"Duplicate curtain result",IF(IF(COUNTIFS('Curtain Calculator'!$A$8:$A$57,A69)=1,INDEX('Curtain Calculator'!$P$8:$P$57,MATCH(A69,'Curtain Calculator'!$A$8:$A$57,0))="Linked",FALSE),"Fabric length calculated","Resolve curtain input record")))</x:f>
      </x:c>
      <x:c r="K69" s="1"/>
      <x:c r="L69" s="1"/>
      <x:c r="M69" s="1"/>
      <x:c r="N69" s="1"/>
      <x:c r="O69" s="1"/>
      <x:c r="P69" s="1"/>
    </x:row>
    <x:row r="70" ht="35" customHeight="1">
      <x:c r="A70" s="23"/>
      <x:c r="B70" s="28" t="str">
        <x:f>IF(A70="","",IF(IF(COUNTIFS('Curtain Calculator'!$A$8:$A$57,A70)=1,INDEX('Curtain Calculator'!$P$8:$P$57,MATCH(A70,'Curtain Calculator'!$A$8:$A$57,0))="Linked",FALSE),INDEX('Curtain Calculator'!$E$8:$E$57,MATCH(A70,'Curtain Calculator'!$A$8:$A$57,0))*INDEX('Curtain Calculator'!$F$8:$F$57,MATCH(A70,'Curtain Calculator'!$A$8:$A$57,0)),""))</x:f>
      </x:c>
      <x:c r="C70" s="29" t="str">
        <x:f>IF(A70="","",IF(IF(COUNTIFS('Curtain Calculator'!$A$8:$A$57,A70)=1,INDEX('Curtain Calculator'!$P$8:$P$57,MATCH(A70,'Curtain Calculator'!$A$8:$A$57,0))="Linked",FALSE),ROUNDUP((B70/INDEX('Curtain Calculator'!$G$8:$G$57,MATCH(A70,'Curtain Calculator'!$A$8:$A$57,0)))/INDEX('Curtain Calculator'!$H$8:$H$57,MATCH(A70,'Curtain Calculator'!$A$8:$A$57,0)),0),""))</x:f>
      </x:c>
      <x:c r="D70" s="29" t="str">
        <x:f>IF(A70="","",IF(IF(COUNTIFS('Curtain Calculator'!$A$8:$A$57,A70)=1,INDEX('Curtain Calculator'!$P$8:$P$57,MATCH(A70,'Curtain Calculator'!$A$8:$A$57,0))="Linked",FALSE),C70*INDEX('Curtain Calculator'!$G$8:$G$57,MATCH(A70,'Curtain Calculator'!$A$8:$A$57,0)),""))</x:f>
      </x:c>
      <x:c r="E70" s="30" t="str">
        <x:f>IF(A70="","",IF(IF(COUNTIFS('Curtain Calculator'!$A$8:$A$57,A70)=1,INDEX('Curtain Calculator'!$P$8:$P$57,MATCH(A70,'Curtain Calculator'!$A$8:$A$57,0))="Linked",FALSE),INDEX('Curtain Calculator'!$I$8:$I$57,MATCH(A70,'Curtain Calculator'!$A$8:$A$57,0))+INDEX('Curtain Calculator'!$J$8:$J$57,MATCH(A70,'Curtain Calculator'!$A$8:$A$57,0))+INDEX('Curtain Calculator'!$K$8:$K$57,MATCH(A70,'Curtain Calculator'!$A$8:$A$57,0)),""))</x:f>
      </x:c>
      <x:c r="F70" s="30" t="str">
        <x:f>IF(A70="","",IF(IF(COUNTIFS('Curtain Calculator'!$A$8:$A$57,A70)=1,INDEX('Curtain Calculator'!$P$8:$P$57,MATCH(A70,'Curtain Calculator'!$A$8:$A$57,0))="Linked",FALSE),IF(INDEX('Curtain Calculator'!$L$8:$L$57,MATCH(A70,'Curtain Calculator'!$A$8:$A$57,0))="No repeat",E70,ROUNDUP(E70/INDEX('Curtain Calculator'!$M$8:$M$57,MATCH(A70,'Curtain Calculator'!$A$8:$A$57,0)),0)*INDEX('Curtain Calculator'!$M$8:$M$57,MATCH(A70,'Curtain Calculator'!$A$8:$A$57,0))),""))</x:f>
      </x:c>
      <x:c r="G70" s="30" t="str">
        <x:f>IF(A70="","",IF(IF(COUNTIFS('Curtain Calculator'!$A$8:$A$57,A70)=1,INDEX('Curtain Calculator'!$P$8:$P$57,MATCH(A70,'Curtain Calculator'!$A$8:$A$57,0))="Linked",FALSE),D70*F70,""))</x:f>
      </x:c>
      <x:c r="H70" s="30" t="str">
        <x:f>IF(A70="","",IF(IF(COUNTIFS('Curtain Calculator'!$A$8:$A$57,A70)=1,INDEX('Curtain Calculator'!$P$8:$P$57,MATCH(A70,'Curtain Calculator'!$A$8:$A$57,0))="Linked",FALSE),(G70+INDEX('Curtain Calculator'!$N$8:$N$57,MATCH(A70,'Curtain Calculator'!$A$8:$A$57,0)))*IF(INDEX('Curtain Calculator'!$D$8:$D$57,MATCH(A70,'Curtain Calculator'!$A$8:$A$57,0))="mm",0.001,IF(INDEX('Curtain Calculator'!$D$8:$D$57,MATCH(A70,'Curtain Calculator'!$A$8:$A$57,0))="in",0.0254,1)),""))</x:f>
      </x:c>
      <x:c r="I70" s="24" t="str">
        <x:f>IF(A70="","",IF(COUNTIFS('Curtain Calculator'!$A$8:$A$57,A70)=1,INDEX('Curtain Calculator'!$D$8:$D$57,MATCH(A70,'Curtain Calculator'!$A$8:$A$57,0)),""))</x:f>
      </x:c>
      <x:c r="J70" s="24" t="str">
        <x:f>IF(LEN(A70&amp;"")=0,IF(COUNTA(A70)=0,"","Enter Calculation ID"),IF(COUNTIFS('Curtain Calculator'!$A$68:$A$117,A70)&lt;&gt;1,"Duplicate curtain result",IF(IF(COUNTIFS('Curtain Calculator'!$A$8:$A$57,A70)=1,INDEX('Curtain Calculator'!$P$8:$P$57,MATCH(A70,'Curtain Calculator'!$A$8:$A$57,0))="Linked",FALSE),"Fabric length calculated","Resolve curtain input record")))</x:f>
      </x:c>
      <x:c r="K70" s="1"/>
      <x:c r="L70" s="1"/>
      <x:c r="M70" s="1"/>
      <x:c r="N70" s="1"/>
      <x:c r="O70" s="1"/>
      <x:c r="P70" s="1"/>
    </x:row>
    <x:row r="71" ht="35" customHeight="1">
      <x:c r="A71" s="23"/>
      <x:c r="B71" s="28" t="str">
        <x:f>IF(A71="","",IF(IF(COUNTIFS('Curtain Calculator'!$A$8:$A$57,A71)=1,INDEX('Curtain Calculator'!$P$8:$P$57,MATCH(A71,'Curtain Calculator'!$A$8:$A$57,0))="Linked",FALSE),INDEX('Curtain Calculator'!$E$8:$E$57,MATCH(A71,'Curtain Calculator'!$A$8:$A$57,0))*INDEX('Curtain Calculator'!$F$8:$F$57,MATCH(A71,'Curtain Calculator'!$A$8:$A$57,0)),""))</x:f>
      </x:c>
      <x:c r="C71" s="29" t="str">
        <x:f>IF(A71="","",IF(IF(COUNTIFS('Curtain Calculator'!$A$8:$A$57,A71)=1,INDEX('Curtain Calculator'!$P$8:$P$57,MATCH(A71,'Curtain Calculator'!$A$8:$A$57,0))="Linked",FALSE),ROUNDUP((B71/INDEX('Curtain Calculator'!$G$8:$G$57,MATCH(A71,'Curtain Calculator'!$A$8:$A$57,0)))/INDEX('Curtain Calculator'!$H$8:$H$57,MATCH(A71,'Curtain Calculator'!$A$8:$A$57,0)),0),""))</x:f>
      </x:c>
      <x:c r="D71" s="29" t="str">
        <x:f>IF(A71="","",IF(IF(COUNTIFS('Curtain Calculator'!$A$8:$A$57,A71)=1,INDEX('Curtain Calculator'!$P$8:$P$57,MATCH(A71,'Curtain Calculator'!$A$8:$A$57,0))="Linked",FALSE),C71*INDEX('Curtain Calculator'!$G$8:$G$57,MATCH(A71,'Curtain Calculator'!$A$8:$A$57,0)),""))</x:f>
      </x:c>
      <x:c r="E71" s="30" t="str">
        <x:f>IF(A71="","",IF(IF(COUNTIFS('Curtain Calculator'!$A$8:$A$57,A71)=1,INDEX('Curtain Calculator'!$P$8:$P$57,MATCH(A71,'Curtain Calculator'!$A$8:$A$57,0))="Linked",FALSE),INDEX('Curtain Calculator'!$I$8:$I$57,MATCH(A71,'Curtain Calculator'!$A$8:$A$57,0))+INDEX('Curtain Calculator'!$J$8:$J$57,MATCH(A71,'Curtain Calculator'!$A$8:$A$57,0))+INDEX('Curtain Calculator'!$K$8:$K$57,MATCH(A71,'Curtain Calculator'!$A$8:$A$57,0)),""))</x:f>
      </x:c>
      <x:c r="F71" s="30" t="str">
        <x:f>IF(A71="","",IF(IF(COUNTIFS('Curtain Calculator'!$A$8:$A$57,A71)=1,INDEX('Curtain Calculator'!$P$8:$P$57,MATCH(A71,'Curtain Calculator'!$A$8:$A$57,0))="Linked",FALSE),IF(INDEX('Curtain Calculator'!$L$8:$L$57,MATCH(A71,'Curtain Calculator'!$A$8:$A$57,0))="No repeat",E71,ROUNDUP(E71/INDEX('Curtain Calculator'!$M$8:$M$57,MATCH(A71,'Curtain Calculator'!$A$8:$A$57,0)),0)*INDEX('Curtain Calculator'!$M$8:$M$57,MATCH(A71,'Curtain Calculator'!$A$8:$A$57,0))),""))</x:f>
      </x:c>
      <x:c r="G71" s="30" t="str">
        <x:f>IF(A71="","",IF(IF(COUNTIFS('Curtain Calculator'!$A$8:$A$57,A71)=1,INDEX('Curtain Calculator'!$P$8:$P$57,MATCH(A71,'Curtain Calculator'!$A$8:$A$57,0))="Linked",FALSE),D71*F71,""))</x:f>
      </x:c>
      <x:c r="H71" s="30" t="str">
        <x:f>IF(A71="","",IF(IF(COUNTIFS('Curtain Calculator'!$A$8:$A$57,A71)=1,INDEX('Curtain Calculator'!$P$8:$P$57,MATCH(A71,'Curtain Calculator'!$A$8:$A$57,0))="Linked",FALSE),(G71+INDEX('Curtain Calculator'!$N$8:$N$57,MATCH(A71,'Curtain Calculator'!$A$8:$A$57,0)))*IF(INDEX('Curtain Calculator'!$D$8:$D$57,MATCH(A71,'Curtain Calculator'!$A$8:$A$57,0))="mm",0.001,IF(INDEX('Curtain Calculator'!$D$8:$D$57,MATCH(A71,'Curtain Calculator'!$A$8:$A$57,0))="in",0.0254,1)),""))</x:f>
      </x:c>
      <x:c r="I71" s="24" t="str">
        <x:f>IF(A71="","",IF(COUNTIFS('Curtain Calculator'!$A$8:$A$57,A71)=1,INDEX('Curtain Calculator'!$D$8:$D$57,MATCH(A71,'Curtain Calculator'!$A$8:$A$57,0)),""))</x:f>
      </x:c>
      <x:c r="J71" s="24" t="str">
        <x:f>IF(LEN(A71&amp;"")=0,IF(COUNTA(A71)=0,"","Enter Calculation ID"),IF(COUNTIFS('Curtain Calculator'!$A$68:$A$117,A71)&lt;&gt;1,"Duplicate curtain result",IF(IF(COUNTIFS('Curtain Calculator'!$A$8:$A$57,A71)=1,INDEX('Curtain Calculator'!$P$8:$P$57,MATCH(A71,'Curtain Calculator'!$A$8:$A$57,0))="Linked",FALSE),"Fabric length calculated","Resolve curtain input record")))</x:f>
      </x:c>
      <x:c r="K71" s="1"/>
      <x:c r="L71" s="1"/>
      <x:c r="M71" s="1"/>
      <x:c r="N71" s="1"/>
      <x:c r="O71" s="1"/>
      <x:c r="P71" s="1"/>
    </x:row>
    <x:row r="72" ht="35" customHeight="1">
      <x:c r="A72" s="23"/>
      <x:c r="B72" s="28" t="str">
        <x:f>IF(A72="","",IF(IF(COUNTIFS('Curtain Calculator'!$A$8:$A$57,A72)=1,INDEX('Curtain Calculator'!$P$8:$P$57,MATCH(A72,'Curtain Calculator'!$A$8:$A$57,0))="Linked",FALSE),INDEX('Curtain Calculator'!$E$8:$E$57,MATCH(A72,'Curtain Calculator'!$A$8:$A$57,0))*INDEX('Curtain Calculator'!$F$8:$F$57,MATCH(A72,'Curtain Calculator'!$A$8:$A$57,0)),""))</x:f>
      </x:c>
      <x:c r="C72" s="29" t="str">
        <x:f>IF(A72="","",IF(IF(COUNTIFS('Curtain Calculator'!$A$8:$A$57,A72)=1,INDEX('Curtain Calculator'!$P$8:$P$57,MATCH(A72,'Curtain Calculator'!$A$8:$A$57,0))="Linked",FALSE),ROUNDUP((B72/INDEX('Curtain Calculator'!$G$8:$G$57,MATCH(A72,'Curtain Calculator'!$A$8:$A$57,0)))/INDEX('Curtain Calculator'!$H$8:$H$57,MATCH(A72,'Curtain Calculator'!$A$8:$A$57,0)),0),""))</x:f>
      </x:c>
      <x:c r="D72" s="29" t="str">
        <x:f>IF(A72="","",IF(IF(COUNTIFS('Curtain Calculator'!$A$8:$A$57,A72)=1,INDEX('Curtain Calculator'!$P$8:$P$57,MATCH(A72,'Curtain Calculator'!$A$8:$A$57,0))="Linked",FALSE),C72*INDEX('Curtain Calculator'!$G$8:$G$57,MATCH(A72,'Curtain Calculator'!$A$8:$A$57,0)),""))</x:f>
      </x:c>
      <x:c r="E72" s="30" t="str">
        <x:f>IF(A72="","",IF(IF(COUNTIFS('Curtain Calculator'!$A$8:$A$57,A72)=1,INDEX('Curtain Calculator'!$P$8:$P$57,MATCH(A72,'Curtain Calculator'!$A$8:$A$57,0))="Linked",FALSE),INDEX('Curtain Calculator'!$I$8:$I$57,MATCH(A72,'Curtain Calculator'!$A$8:$A$57,0))+INDEX('Curtain Calculator'!$J$8:$J$57,MATCH(A72,'Curtain Calculator'!$A$8:$A$57,0))+INDEX('Curtain Calculator'!$K$8:$K$57,MATCH(A72,'Curtain Calculator'!$A$8:$A$57,0)),""))</x:f>
      </x:c>
      <x:c r="F72" s="30" t="str">
        <x:f>IF(A72="","",IF(IF(COUNTIFS('Curtain Calculator'!$A$8:$A$57,A72)=1,INDEX('Curtain Calculator'!$P$8:$P$57,MATCH(A72,'Curtain Calculator'!$A$8:$A$57,0))="Linked",FALSE),IF(INDEX('Curtain Calculator'!$L$8:$L$57,MATCH(A72,'Curtain Calculator'!$A$8:$A$57,0))="No repeat",E72,ROUNDUP(E72/INDEX('Curtain Calculator'!$M$8:$M$57,MATCH(A72,'Curtain Calculator'!$A$8:$A$57,0)),0)*INDEX('Curtain Calculator'!$M$8:$M$57,MATCH(A72,'Curtain Calculator'!$A$8:$A$57,0))),""))</x:f>
      </x:c>
      <x:c r="G72" s="30" t="str">
        <x:f>IF(A72="","",IF(IF(COUNTIFS('Curtain Calculator'!$A$8:$A$57,A72)=1,INDEX('Curtain Calculator'!$P$8:$P$57,MATCH(A72,'Curtain Calculator'!$A$8:$A$57,0))="Linked",FALSE),D72*F72,""))</x:f>
      </x:c>
      <x:c r="H72" s="30" t="str">
        <x:f>IF(A72="","",IF(IF(COUNTIFS('Curtain Calculator'!$A$8:$A$57,A72)=1,INDEX('Curtain Calculator'!$P$8:$P$57,MATCH(A72,'Curtain Calculator'!$A$8:$A$57,0))="Linked",FALSE),(G72+INDEX('Curtain Calculator'!$N$8:$N$57,MATCH(A72,'Curtain Calculator'!$A$8:$A$57,0)))*IF(INDEX('Curtain Calculator'!$D$8:$D$57,MATCH(A72,'Curtain Calculator'!$A$8:$A$57,0))="mm",0.001,IF(INDEX('Curtain Calculator'!$D$8:$D$57,MATCH(A72,'Curtain Calculator'!$A$8:$A$57,0))="in",0.0254,1)),""))</x:f>
      </x:c>
      <x:c r="I72" s="24" t="str">
        <x:f>IF(A72="","",IF(COUNTIFS('Curtain Calculator'!$A$8:$A$57,A72)=1,INDEX('Curtain Calculator'!$D$8:$D$57,MATCH(A72,'Curtain Calculator'!$A$8:$A$57,0)),""))</x:f>
      </x:c>
      <x:c r="J72" s="24" t="str">
        <x:f>IF(LEN(A72&amp;"")=0,IF(COUNTA(A72)=0,"","Enter Calculation ID"),IF(COUNTIFS('Curtain Calculator'!$A$68:$A$117,A72)&lt;&gt;1,"Duplicate curtain result",IF(IF(COUNTIFS('Curtain Calculator'!$A$8:$A$57,A72)=1,INDEX('Curtain Calculator'!$P$8:$P$57,MATCH(A72,'Curtain Calculator'!$A$8:$A$57,0))="Linked",FALSE),"Fabric length calculated","Resolve curtain input record")))</x:f>
      </x:c>
      <x:c r="K72" s="1"/>
      <x:c r="L72" s="1"/>
      <x:c r="M72" s="1"/>
      <x:c r="N72" s="1"/>
      <x:c r="O72" s="1"/>
      <x:c r="P72" s="1"/>
    </x:row>
    <x:row r="73" ht="35" customHeight="1">
      <x:c r="A73" s="23"/>
      <x:c r="B73" s="28" t="str">
        <x:f>IF(A73="","",IF(IF(COUNTIFS('Curtain Calculator'!$A$8:$A$57,A73)=1,INDEX('Curtain Calculator'!$P$8:$P$57,MATCH(A73,'Curtain Calculator'!$A$8:$A$57,0))="Linked",FALSE),INDEX('Curtain Calculator'!$E$8:$E$57,MATCH(A73,'Curtain Calculator'!$A$8:$A$57,0))*INDEX('Curtain Calculator'!$F$8:$F$57,MATCH(A73,'Curtain Calculator'!$A$8:$A$57,0)),""))</x:f>
      </x:c>
      <x:c r="C73" s="29" t="str">
        <x:f>IF(A73="","",IF(IF(COUNTIFS('Curtain Calculator'!$A$8:$A$57,A73)=1,INDEX('Curtain Calculator'!$P$8:$P$57,MATCH(A73,'Curtain Calculator'!$A$8:$A$57,0))="Linked",FALSE),ROUNDUP((B73/INDEX('Curtain Calculator'!$G$8:$G$57,MATCH(A73,'Curtain Calculator'!$A$8:$A$57,0)))/INDEX('Curtain Calculator'!$H$8:$H$57,MATCH(A73,'Curtain Calculator'!$A$8:$A$57,0)),0),""))</x:f>
      </x:c>
      <x:c r="D73" s="29" t="str">
        <x:f>IF(A73="","",IF(IF(COUNTIFS('Curtain Calculator'!$A$8:$A$57,A73)=1,INDEX('Curtain Calculator'!$P$8:$P$57,MATCH(A73,'Curtain Calculator'!$A$8:$A$57,0))="Linked",FALSE),C73*INDEX('Curtain Calculator'!$G$8:$G$57,MATCH(A73,'Curtain Calculator'!$A$8:$A$57,0)),""))</x:f>
      </x:c>
      <x:c r="E73" s="30" t="str">
        <x:f>IF(A73="","",IF(IF(COUNTIFS('Curtain Calculator'!$A$8:$A$57,A73)=1,INDEX('Curtain Calculator'!$P$8:$P$57,MATCH(A73,'Curtain Calculator'!$A$8:$A$57,0))="Linked",FALSE),INDEX('Curtain Calculator'!$I$8:$I$57,MATCH(A73,'Curtain Calculator'!$A$8:$A$57,0))+INDEX('Curtain Calculator'!$J$8:$J$57,MATCH(A73,'Curtain Calculator'!$A$8:$A$57,0))+INDEX('Curtain Calculator'!$K$8:$K$57,MATCH(A73,'Curtain Calculator'!$A$8:$A$57,0)),""))</x:f>
      </x:c>
      <x:c r="F73" s="30" t="str">
        <x:f>IF(A73="","",IF(IF(COUNTIFS('Curtain Calculator'!$A$8:$A$57,A73)=1,INDEX('Curtain Calculator'!$P$8:$P$57,MATCH(A73,'Curtain Calculator'!$A$8:$A$57,0))="Linked",FALSE),IF(INDEX('Curtain Calculator'!$L$8:$L$57,MATCH(A73,'Curtain Calculator'!$A$8:$A$57,0))="No repeat",E73,ROUNDUP(E73/INDEX('Curtain Calculator'!$M$8:$M$57,MATCH(A73,'Curtain Calculator'!$A$8:$A$57,0)),0)*INDEX('Curtain Calculator'!$M$8:$M$57,MATCH(A73,'Curtain Calculator'!$A$8:$A$57,0))),""))</x:f>
      </x:c>
      <x:c r="G73" s="30" t="str">
        <x:f>IF(A73="","",IF(IF(COUNTIFS('Curtain Calculator'!$A$8:$A$57,A73)=1,INDEX('Curtain Calculator'!$P$8:$P$57,MATCH(A73,'Curtain Calculator'!$A$8:$A$57,0))="Linked",FALSE),D73*F73,""))</x:f>
      </x:c>
      <x:c r="H73" s="30" t="str">
        <x:f>IF(A73="","",IF(IF(COUNTIFS('Curtain Calculator'!$A$8:$A$57,A73)=1,INDEX('Curtain Calculator'!$P$8:$P$57,MATCH(A73,'Curtain Calculator'!$A$8:$A$57,0))="Linked",FALSE),(G73+INDEX('Curtain Calculator'!$N$8:$N$57,MATCH(A73,'Curtain Calculator'!$A$8:$A$57,0)))*IF(INDEX('Curtain Calculator'!$D$8:$D$57,MATCH(A73,'Curtain Calculator'!$A$8:$A$57,0))="mm",0.001,IF(INDEX('Curtain Calculator'!$D$8:$D$57,MATCH(A73,'Curtain Calculator'!$A$8:$A$57,0))="in",0.0254,1)),""))</x:f>
      </x:c>
      <x:c r="I73" s="24" t="str">
        <x:f>IF(A73="","",IF(COUNTIFS('Curtain Calculator'!$A$8:$A$57,A73)=1,INDEX('Curtain Calculator'!$D$8:$D$57,MATCH(A73,'Curtain Calculator'!$A$8:$A$57,0)),""))</x:f>
      </x:c>
      <x:c r="J73" s="24" t="str">
        <x:f>IF(LEN(A73&amp;"")=0,IF(COUNTA(A73)=0,"","Enter Calculation ID"),IF(COUNTIFS('Curtain Calculator'!$A$68:$A$117,A73)&lt;&gt;1,"Duplicate curtain result",IF(IF(COUNTIFS('Curtain Calculator'!$A$8:$A$57,A73)=1,INDEX('Curtain Calculator'!$P$8:$P$57,MATCH(A73,'Curtain Calculator'!$A$8:$A$57,0))="Linked",FALSE),"Fabric length calculated","Resolve curtain input record")))</x:f>
      </x:c>
      <x:c r="K73" s="1"/>
      <x:c r="L73" s="1"/>
      <x:c r="M73" s="1"/>
      <x:c r="N73" s="1"/>
      <x:c r="O73" s="1"/>
      <x:c r="P73" s="1"/>
    </x:row>
    <x:row r="74" ht="35" customHeight="1">
      <x:c r="A74" s="23"/>
      <x:c r="B74" s="28" t="str">
        <x:f>IF(A74="","",IF(IF(COUNTIFS('Curtain Calculator'!$A$8:$A$57,A74)=1,INDEX('Curtain Calculator'!$P$8:$P$57,MATCH(A74,'Curtain Calculator'!$A$8:$A$57,0))="Linked",FALSE),INDEX('Curtain Calculator'!$E$8:$E$57,MATCH(A74,'Curtain Calculator'!$A$8:$A$57,0))*INDEX('Curtain Calculator'!$F$8:$F$57,MATCH(A74,'Curtain Calculator'!$A$8:$A$57,0)),""))</x:f>
      </x:c>
      <x:c r="C74" s="29" t="str">
        <x:f>IF(A74="","",IF(IF(COUNTIFS('Curtain Calculator'!$A$8:$A$57,A74)=1,INDEX('Curtain Calculator'!$P$8:$P$57,MATCH(A74,'Curtain Calculator'!$A$8:$A$57,0))="Linked",FALSE),ROUNDUP((B74/INDEX('Curtain Calculator'!$G$8:$G$57,MATCH(A74,'Curtain Calculator'!$A$8:$A$57,0)))/INDEX('Curtain Calculator'!$H$8:$H$57,MATCH(A74,'Curtain Calculator'!$A$8:$A$57,0)),0),""))</x:f>
      </x:c>
      <x:c r="D74" s="29" t="str">
        <x:f>IF(A74="","",IF(IF(COUNTIFS('Curtain Calculator'!$A$8:$A$57,A74)=1,INDEX('Curtain Calculator'!$P$8:$P$57,MATCH(A74,'Curtain Calculator'!$A$8:$A$57,0))="Linked",FALSE),C74*INDEX('Curtain Calculator'!$G$8:$G$57,MATCH(A74,'Curtain Calculator'!$A$8:$A$57,0)),""))</x:f>
      </x:c>
      <x:c r="E74" s="30" t="str">
        <x:f>IF(A74="","",IF(IF(COUNTIFS('Curtain Calculator'!$A$8:$A$57,A74)=1,INDEX('Curtain Calculator'!$P$8:$P$57,MATCH(A74,'Curtain Calculator'!$A$8:$A$57,0))="Linked",FALSE),INDEX('Curtain Calculator'!$I$8:$I$57,MATCH(A74,'Curtain Calculator'!$A$8:$A$57,0))+INDEX('Curtain Calculator'!$J$8:$J$57,MATCH(A74,'Curtain Calculator'!$A$8:$A$57,0))+INDEX('Curtain Calculator'!$K$8:$K$57,MATCH(A74,'Curtain Calculator'!$A$8:$A$57,0)),""))</x:f>
      </x:c>
      <x:c r="F74" s="30" t="str">
        <x:f>IF(A74="","",IF(IF(COUNTIFS('Curtain Calculator'!$A$8:$A$57,A74)=1,INDEX('Curtain Calculator'!$P$8:$P$57,MATCH(A74,'Curtain Calculator'!$A$8:$A$57,0))="Linked",FALSE),IF(INDEX('Curtain Calculator'!$L$8:$L$57,MATCH(A74,'Curtain Calculator'!$A$8:$A$57,0))="No repeat",E74,ROUNDUP(E74/INDEX('Curtain Calculator'!$M$8:$M$57,MATCH(A74,'Curtain Calculator'!$A$8:$A$57,0)),0)*INDEX('Curtain Calculator'!$M$8:$M$57,MATCH(A74,'Curtain Calculator'!$A$8:$A$57,0))),""))</x:f>
      </x:c>
      <x:c r="G74" s="30" t="str">
        <x:f>IF(A74="","",IF(IF(COUNTIFS('Curtain Calculator'!$A$8:$A$57,A74)=1,INDEX('Curtain Calculator'!$P$8:$P$57,MATCH(A74,'Curtain Calculator'!$A$8:$A$57,0))="Linked",FALSE),D74*F74,""))</x:f>
      </x:c>
      <x:c r="H74" s="30" t="str">
        <x:f>IF(A74="","",IF(IF(COUNTIFS('Curtain Calculator'!$A$8:$A$57,A74)=1,INDEX('Curtain Calculator'!$P$8:$P$57,MATCH(A74,'Curtain Calculator'!$A$8:$A$57,0))="Linked",FALSE),(G74+INDEX('Curtain Calculator'!$N$8:$N$57,MATCH(A74,'Curtain Calculator'!$A$8:$A$57,0)))*IF(INDEX('Curtain Calculator'!$D$8:$D$57,MATCH(A74,'Curtain Calculator'!$A$8:$A$57,0))="mm",0.001,IF(INDEX('Curtain Calculator'!$D$8:$D$57,MATCH(A74,'Curtain Calculator'!$A$8:$A$57,0))="in",0.0254,1)),""))</x:f>
      </x:c>
      <x:c r="I74" s="24" t="str">
        <x:f>IF(A74="","",IF(COUNTIFS('Curtain Calculator'!$A$8:$A$57,A74)=1,INDEX('Curtain Calculator'!$D$8:$D$57,MATCH(A74,'Curtain Calculator'!$A$8:$A$57,0)),""))</x:f>
      </x:c>
      <x:c r="J74" s="24" t="str">
        <x:f>IF(LEN(A74&amp;"")=0,IF(COUNTA(A74)=0,"","Enter Calculation ID"),IF(COUNTIFS('Curtain Calculator'!$A$68:$A$117,A74)&lt;&gt;1,"Duplicate curtain result",IF(IF(COUNTIFS('Curtain Calculator'!$A$8:$A$57,A74)=1,INDEX('Curtain Calculator'!$P$8:$P$57,MATCH(A74,'Curtain Calculator'!$A$8:$A$57,0))="Linked",FALSE),"Fabric length calculated","Resolve curtain input record")))</x:f>
      </x:c>
      <x:c r="K74" s="1"/>
      <x:c r="L74" s="1"/>
      <x:c r="M74" s="1"/>
      <x:c r="N74" s="1"/>
      <x:c r="O74" s="1"/>
      <x:c r="P74" s="1"/>
    </x:row>
    <x:row r="75" ht="35" customHeight="1">
      <x:c r="A75" s="23"/>
      <x:c r="B75" s="28" t="str">
        <x:f>IF(A75="","",IF(IF(COUNTIFS('Curtain Calculator'!$A$8:$A$57,A75)=1,INDEX('Curtain Calculator'!$P$8:$P$57,MATCH(A75,'Curtain Calculator'!$A$8:$A$57,0))="Linked",FALSE),INDEX('Curtain Calculator'!$E$8:$E$57,MATCH(A75,'Curtain Calculator'!$A$8:$A$57,0))*INDEX('Curtain Calculator'!$F$8:$F$57,MATCH(A75,'Curtain Calculator'!$A$8:$A$57,0)),""))</x:f>
      </x:c>
      <x:c r="C75" s="29" t="str">
        <x:f>IF(A75="","",IF(IF(COUNTIFS('Curtain Calculator'!$A$8:$A$57,A75)=1,INDEX('Curtain Calculator'!$P$8:$P$57,MATCH(A75,'Curtain Calculator'!$A$8:$A$57,0))="Linked",FALSE),ROUNDUP((B75/INDEX('Curtain Calculator'!$G$8:$G$57,MATCH(A75,'Curtain Calculator'!$A$8:$A$57,0)))/INDEX('Curtain Calculator'!$H$8:$H$57,MATCH(A75,'Curtain Calculator'!$A$8:$A$57,0)),0),""))</x:f>
      </x:c>
      <x:c r="D75" s="29" t="str">
        <x:f>IF(A75="","",IF(IF(COUNTIFS('Curtain Calculator'!$A$8:$A$57,A75)=1,INDEX('Curtain Calculator'!$P$8:$P$57,MATCH(A75,'Curtain Calculator'!$A$8:$A$57,0))="Linked",FALSE),C75*INDEX('Curtain Calculator'!$G$8:$G$57,MATCH(A75,'Curtain Calculator'!$A$8:$A$57,0)),""))</x:f>
      </x:c>
      <x:c r="E75" s="30" t="str">
        <x:f>IF(A75="","",IF(IF(COUNTIFS('Curtain Calculator'!$A$8:$A$57,A75)=1,INDEX('Curtain Calculator'!$P$8:$P$57,MATCH(A75,'Curtain Calculator'!$A$8:$A$57,0))="Linked",FALSE),INDEX('Curtain Calculator'!$I$8:$I$57,MATCH(A75,'Curtain Calculator'!$A$8:$A$57,0))+INDEX('Curtain Calculator'!$J$8:$J$57,MATCH(A75,'Curtain Calculator'!$A$8:$A$57,0))+INDEX('Curtain Calculator'!$K$8:$K$57,MATCH(A75,'Curtain Calculator'!$A$8:$A$57,0)),""))</x:f>
      </x:c>
      <x:c r="F75" s="30" t="str">
        <x:f>IF(A75="","",IF(IF(COUNTIFS('Curtain Calculator'!$A$8:$A$57,A75)=1,INDEX('Curtain Calculator'!$P$8:$P$57,MATCH(A75,'Curtain Calculator'!$A$8:$A$57,0))="Linked",FALSE),IF(INDEX('Curtain Calculator'!$L$8:$L$57,MATCH(A75,'Curtain Calculator'!$A$8:$A$57,0))="No repeat",E75,ROUNDUP(E75/INDEX('Curtain Calculator'!$M$8:$M$57,MATCH(A75,'Curtain Calculator'!$A$8:$A$57,0)),0)*INDEX('Curtain Calculator'!$M$8:$M$57,MATCH(A75,'Curtain Calculator'!$A$8:$A$57,0))),""))</x:f>
      </x:c>
      <x:c r="G75" s="30" t="str">
        <x:f>IF(A75="","",IF(IF(COUNTIFS('Curtain Calculator'!$A$8:$A$57,A75)=1,INDEX('Curtain Calculator'!$P$8:$P$57,MATCH(A75,'Curtain Calculator'!$A$8:$A$57,0))="Linked",FALSE),D75*F75,""))</x:f>
      </x:c>
      <x:c r="H75" s="30" t="str">
        <x:f>IF(A75="","",IF(IF(COUNTIFS('Curtain Calculator'!$A$8:$A$57,A75)=1,INDEX('Curtain Calculator'!$P$8:$P$57,MATCH(A75,'Curtain Calculator'!$A$8:$A$57,0))="Linked",FALSE),(G75+INDEX('Curtain Calculator'!$N$8:$N$57,MATCH(A75,'Curtain Calculator'!$A$8:$A$57,0)))*IF(INDEX('Curtain Calculator'!$D$8:$D$57,MATCH(A75,'Curtain Calculator'!$A$8:$A$57,0))="mm",0.001,IF(INDEX('Curtain Calculator'!$D$8:$D$57,MATCH(A75,'Curtain Calculator'!$A$8:$A$57,0))="in",0.0254,1)),""))</x:f>
      </x:c>
      <x:c r="I75" s="24" t="str">
        <x:f>IF(A75="","",IF(COUNTIFS('Curtain Calculator'!$A$8:$A$57,A75)=1,INDEX('Curtain Calculator'!$D$8:$D$57,MATCH(A75,'Curtain Calculator'!$A$8:$A$57,0)),""))</x:f>
      </x:c>
      <x:c r="J75" s="24" t="str">
        <x:f>IF(LEN(A75&amp;"")=0,IF(COUNTA(A75)=0,"","Enter Calculation ID"),IF(COUNTIFS('Curtain Calculator'!$A$68:$A$117,A75)&lt;&gt;1,"Duplicate curtain result",IF(IF(COUNTIFS('Curtain Calculator'!$A$8:$A$57,A75)=1,INDEX('Curtain Calculator'!$P$8:$P$57,MATCH(A75,'Curtain Calculator'!$A$8:$A$57,0))="Linked",FALSE),"Fabric length calculated","Resolve curtain input record")))</x:f>
      </x:c>
      <x:c r="K75" s="1"/>
      <x:c r="L75" s="1"/>
      <x:c r="M75" s="1"/>
      <x:c r="N75" s="1"/>
      <x:c r="O75" s="1"/>
      <x:c r="P75" s="1"/>
    </x:row>
    <x:row r="76" ht="35" customHeight="1">
      <x:c r="A76" s="23"/>
      <x:c r="B76" s="28" t="str">
        <x:f>IF(A76="","",IF(IF(COUNTIFS('Curtain Calculator'!$A$8:$A$57,A76)=1,INDEX('Curtain Calculator'!$P$8:$P$57,MATCH(A76,'Curtain Calculator'!$A$8:$A$57,0))="Linked",FALSE),INDEX('Curtain Calculator'!$E$8:$E$57,MATCH(A76,'Curtain Calculator'!$A$8:$A$57,0))*INDEX('Curtain Calculator'!$F$8:$F$57,MATCH(A76,'Curtain Calculator'!$A$8:$A$57,0)),""))</x:f>
      </x:c>
      <x:c r="C76" s="29" t="str">
        <x:f>IF(A76="","",IF(IF(COUNTIFS('Curtain Calculator'!$A$8:$A$57,A76)=1,INDEX('Curtain Calculator'!$P$8:$P$57,MATCH(A76,'Curtain Calculator'!$A$8:$A$57,0))="Linked",FALSE),ROUNDUP((B76/INDEX('Curtain Calculator'!$G$8:$G$57,MATCH(A76,'Curtain Calculator'!$A$8:$A$57,0)))/INDEX('Curtain Calculator'!$H$8:$H$57,MATCH(A76,'Curtain Calculator'!$A$8:$A$57,0)),0),""))</x:f>
      </x:c>
      <x:c r="D76" s="29" t="str">
        <x:f>IF(A76="","",IF(IF(COUNTIFS('Curtain Calculator'!$A$8:$A$57,A76)=1,INDEX('Curtain Calculator'!$P$8:$P$57,MATCH(A76,'Curtain Calculator'!$A$8:$A$57,0))="Linked",FALSE),C76*INDEX('Curtain Calculator'!$G$8:$G$57,MATCH(A76,'Curtain Calculator'!$A$8:$A$57,0)),""))</x:f>
      </x:c>
      <x:c r="E76" s="30" t="str">
        <x:f>IF(A76="","",IF(IF(COUNTIFS('Curtain Calculator'!$A$8:$A$57,A76)=1,INDEX('Curtain Calculator'!$P$8:$P$57,MATCH(A76,'Curtain Calculator'!$A$8:$A$57,0))="Linked",FALSE),INDEX('Curtain Calculator'!$I$8:$I$57,MATCH(A76,'Curtain Calculator'!$A$8:$A$57,0))+INDEX('Curtain Calculator'!$J$8:$J$57,MATCH(A76,'Curtain Calculator'!$A$8:$A$57,0))+INDEX('Curtain Calculator'!$K$8:$K$57,MATCH(A76,'Curtain Calculator'!$A$8:$A$57,0)),""))</x:f>
      </x:c>
      <x:c r="F76" s="30" t="str">
        <x:f>IF(A76="","",IF(IF(COUNTIFS('Curtain Calculator'!$A$8:$A$57,A76)=1,INDEX('Curtain Calculator'!$P$8:$P$57,MATCH(A76,'Curtain Calculator'!$A$8:$A$57,0))="Linked",FALSE),IF(INDEX('Curtain Calculator'!$L$8:$L$57,MATCH(A76,'Curtain Calculator'!$A$8:$A$57,0))="No repeat",E76,ROUNDUP(E76/INDEX('Curtain Calculator'!$M$8:$M$57,MATCH(A76,'Curtain Calculator'!$A$8:$A$57,0)),0)*INDEX('Curtain Calculator'!$M$8:$M$57,MATCH(A76,'Curtain Calculator'!$A$8:$A$57,0))),""))</x:f>
      </x:c>
      <x:c r="G76" s="30" t="str">
        <x:f>IF(A76="","",IF(IF(COUNTIFS('Curtain Calculator'!$A$8:$A$57,A76)=1,INDEX('Curtain Calculator'!$P$8:$P$57,MATCH(A76,'Curtain Calculator'!$A$8:$A$57,0))="Linked",FALSE),D76*F76,""))</x:f>
      </x:c>
      <x:c r="H76" s="30" t="str">
        <x:f>IF(A76="","",IF(IF(COUNTIFS('Curtain Calculator'!$A$8:$A$57,A76)=1,INDEX('Curtain Calculator'!$P$8:$P$57,MATCH(A76,'Curtain Calculator'!$A$8:$A$57,0))="Linked",FALSE),(G76+INDEX('Curtain Calculator'!$N$8:$N$57,MATCH(A76,'Curtain Calculator'!$A$8:$A$57,0)))*IF(INDEX('Curtain Calculator'!$D$8:$D$57,MATCH(A76,'Curtain Calculator'!$A$8:$A$57,0))="mm",0.001,IF(INDEX('Curtain Calculator'!$D$8:$D$57,MATCH(A76,'Curtain Calculator'!$A$8:$A$57,0))="in",0.0254,1)),""))</x:f>
      </x:c>
      <x:c r="I76" s="24" t="str">
        <x:f>IF(A76="","",IF(COUNTIFS('Curtain Calculator'!$A$8:$A$57,A76)=1,INDEX('Curtain Calculator'!$D$8:$D$57,MATCH(A76,'Curtain Calculator'!$A$8:$A$57,0)),""))</x:f>
      </x:c>
      <x:c r="J76" s="24" t="str">
        <x:f>IF(LEN(A76&amp;"")=0,IF(COUNTA(A76)=0,"","Enter Calculation ID"),IF(COUNTIFS('Curtain Calculator'!$A$68:$A$117,A76)&lt;&gt;1,"Duplicate curtain result",IF(IF(COUNTIFS('Curtain Calculator'!$A$8:$A$57,A76)=1,INDEX('Curtain Calculator'!$P$8:$P$57,MATCH(A76,'Curtain Calculator'!$A$8:$A$57,0))="Linked",FALSE),"Fabric length calculated","Resolve curtain input record")))</x:f>
      </x:c>
      <x:c r="K76" s="1"/>
      <x:c r="L76" s="1"/>
      <x:c r="M76" s="1"/>
      <x:c r="N76" s="1"/>
      <x:c r="O76" s="1"/>
      <x:c r="P76" s="1"/>
    </x:row>
    <x:row r="77" ht="35" customHeight="1">
      <x:c r="A77" s="23"/>
      <x:c r="B77" s="28" t="str">
        <x:f>IF(A77="","",IF(IF(COUNTIFS('Curtain Calculator'!$A$8:$A$57,A77)=1,INDEX('Curtain Calculator'!$P$8:$P$57,MATCH(A77,'Curtain Calculator'!$A$8:$A$57,0))="Linked",FALSE),INDEX('Curtain Calculator'!$E$8:$E$57,MATCH(A77,'Curtain Calculator'!$A$8:$A$57,0))*INDEX('Curtain Calculator'!$F$8:$F$57,MATCH(A77,'Curtain Calculator'!$A$8:$A$57,0)),""))</x:f>
      </x:c>
      <x:c r="C77" s="29" t="str">
        <x:f>IF(A77="","",IF(IF(COUNTIFS('Curtain Calculator'!$A$8:$A$57,A77)=1,INDEX('Curtain Calculator'!$P$8:$P$57,MATCH(A77,'Curtain Calculator'!$A$8:$A$57,0))="Linked",FALSE),ROUNDUP((B77/INDEX('Curtain Calculator'!$G$8:$G$57,MATCH(A77,'Curtain Calculator'!$A$8:$A$57,0)))/INDEX('Curtain Calculator'!$H$8:$H$57,MATCH(A77,'Curtain Calculator'!$A$8:$A$57,0)),0),""))</x:f>
      </x:c>
      <x:c r="D77" s="29" t="str">
        <x:f>IF(A77="","",IF(IF(COUNTIFS('Curtain Calculator'!$A$8:$A$57,A77)=1,INDEX('Curtain Calculator'!$P$8:$P$57,MATCH(A77,'Curtain Calculator'!$A$8:$A$57,0))="Linked",FALSE),C77*INDEX('Curtain Calculator'!$G$8:$G$57,MATCH(A77,'Curtain Calculator'!$A$8:$A$57,0)),""))</x:f>
      </x:c>
      <x:c r="E77" s="30" t="str">
        <x:f>IF(A77="","",IF(IF(COUNTIFS('Curtain Calculator'!$A$8:$A$57,A77)=1,INDEX('Curtain Calculator'!$P$8:$P$57,MATCH(A77,'Curtain Calculator'!$A$8:$A$57,0))="Linked",FALSE),INDEX('Curtain Calculator'!$I$8:$I$57,MATCH(A77,'Curtain Calculator'!$A$8:$A$57,0))+INDEX('Curtain Calculator'!$J$8:$J$57,MATCH(A77,'Curtain Calculator'!$A$8:$A$57,0))+INDEX('Curtain Calculator'!$K$8:$K$57,MATCH(A77,'Curtain Calculator'!$A$8:$A$57,0)),""))</x:f>
      </x:c>
      <x:c r="F77" s="30" t="str">
        <x:f>IF(A77="","",IF(IF(COUNTIFS('Curtain Calculator'!$A$8:$A$57,A77)=1,INDEX('Curtain Calculator'!$P$8:$P$57,MATCH(A77,'Curtain Calculator'!$A$8:$A$57,0))="Linked",FALSE),IF(INDEX('Curtain Calculator'!$L$8:$L$57,MATCH(A77,'Curtain Calculator'!$A$8:$A$57,0))="No repeat",E77,ROUNDUP(E77/INDEX('Curtain Calculator'!$M$8:$M$57,MATCH(A77,'Curtain Calculator'!$A$8:$A$57,0)),0)*INDEX('Curtain Calculator'!$M$8:$M$57,MATCH(A77,'Curtain Calculator'!$A$8:$A$57,0))),""))</x:f>
      </x:c>
      <x:c r="G77" s="30" t="str">
        <x:f>IF(A77="","",IF(IF(COUNTIFS('Curtain Calculator'!$A$8:$A$57,A77)=1,INDEX('Curtain Calculator'!$P$8:$P$57,MATCH(A77,'Curtain Calculator'!$A$8:$A$57,0))="Linked",FALSE),D77*F77,""))</x:f>
      </x:c>
      <x:c r="H77" s="30" t="str">
        <x:f>IF(A77="","",IF(IF(COUNTIFS('Curtain Calculator'!$A$8:$A$57,A77)=1,INDEX('Curtain Calculator'!$P$8:$P$57,MATCH(A77,'Curtain Calculator'!$A$8:$A$57,0))="Linked",FALSE),(G77+INDEX('Curtain Calculator'!$N$8:$N$57,MATCH(A77,'Curtain Calculator'!$A$8:$A$57,0)))*IF(INDEX('Curtain Calculator'!$D$8:$D$57,MATCH(A77,'Curtain Calculator'!$A$8:$A$57,0))="mm",0.001,IF(INDEX('Curtain Calculator'!$D$8:$D$57,MATCH(A77,'Curtain Calculator'!$A$8:$A$57,0))="in",0.0254,1)),""))</x:f>
      </x:c>
      <x:c r="I77" s="24" t="str">
        <x:f>IF(A77="","",IF(COUNTIFS('Curtain Calculator'!$A$8:$A$57,A77)=1,INDEX('Curtain Calculator'!$D$8:$D$57,MATCH(A77,'Curtain Calculator'!$A$8:$A$57,0)),""))</x:f>
      </x:c>
      <x:c r="J77" s="24" t="str">
        <x:f>IF(LEN(A77&amp;"")=0,IF(COUNTA(A77)=0,"","Enter Calculation ID"),IF(COUNTIFS('Curtain Calculator'!$A$68:$A$117,A77)&lt;&gt;1,"Duplicate curtain result",IF(IF(COUNTIFS('Curtain Calculator'!$A$8:$A$57,A77)=1,INDEX('Curtain Calculator'!$P$8:$P$57,MATCH(A77,'Curtain Calculator'!$A$8:$A$57,0))="Linked",FALSE),"Fabric length calculated","Resolve curtain input record")))</x:f>
      </x:c>
      <x:c r="K77" s="1"/>
      <x:c r="L77" s="1"/>
      <x:c r="M77" s="1"/>
      <x:c r="N77" s="1"/>
      <x:c r="O77" s="1"/>
      <x:c r="P77" s="1"/>
    </x:row>
    <x:row r="78" ht="35" customHeight="1">
      <x:c r="A78" s="23"/>
      <x:c r="B78" s="28" t="str">
        <x:f>IF(A78="","",IF(IF(COUNTIFS('Curtain Calculator'!$A$8:$A$57,A78)=1,INDEX('Curtain Calculator'!$P$8:$P$57,MATCH(A78,'Curtain Calculator'!$A$8:$A$57,0))="Linked",FALSE),INDEX('Curtain Calculator'!$E$8:$E$57,MATCH(A78,'Curtain Calculator'!$A$8:$A$57,0))*INDEX('Curtain Calculator'!$F$8:$F$57,MATCH(A78,'Curtain Calculator'!$A$8:$A$57,0)),""))</x:f>
      </x:c>
      <x:c r="C78" s="29" t="str">
        <x:f>IF(A78="","",IF(IF(COUNTIFS('Curtain Calculator'!$A$8:$A$57,A78)=1,INDEX('Curtain Calculator'!$P$8:$P$57,MATCH(A78,'Curtain Calculator'!$A$8:$A$57,0))="Linked",FALSE),ROUNDUP((B78/INDEX('Curtain Calculator'!$G$8:$G$57,MATCH(A78,'Curtain Calculator'!$A$8:$A$57,0)))/INDEX('Curtain Calculator'!$H$8:$H$57,MATCH(A78,'Curtain Calculator'!$A$8:$A$57,0)),0),""))</x:f>
      </x:c>
      <x:c r="D78" s="29" t="str">
        <x:f>IF(A78="","",IF(IF(COUNTIFS('Curtain Calculator'!$A$8:$A$57,A78)=1,INDEX('Curtain Calculator'!$P$8:$P$57,MATCH(A78,'Curtain Calculator'!$A$8:$A$57,0))="Linked",FALSE),C78*INDEX('Curtain Calculator'!$G$8:$G$57,MATCH(A78,'Curtain Calculator'!$A$8:$A$57,0)),""))</x:f>
      </x:c>
      <x:c r="E78" s="30" t="str">
        <x:f>IF(A78="","",IF(IF(COUNTIFS('Curtain Calculator'!$A$8:$A$57,A78)=1,INDEX('Curtain Calculator'!$P$8:$P$57,MATCH(A78,'Curtain Calculator'!$A$8:$A$57,0))="Linked",FALSE),INDEX('Curtain Calculator'!$I$8:$I$57,MATCH(A78,'Curtain Calculator'!$A$8:$A$57,0))+INDEX('Curtain Calculator'!$J$8:$J$57,MATCH(A78,'Curtain Calculator'!$A$8:$A$57,0))+INDEX('Curtain Calculator'!$K$8:$K$57,MATCH(A78,'Curtain Calculator'!$A$8:$A$57,0)),""))</x:f>
      </x:c>
      <x:c r="F78" s="30" t="str">
        <x:f>IF(A78="","",IF(IF(COUNTIFS('Curtain Calculator'!$A$8:$A$57,A78)=1,INDEX('Curtain Calculator'!$P$8:$P$57,MATCH(A78,'Curtain Calculator'!$A$8:$A$57,0))="Linked",FALSE),IF(INDEX('Curtain Calculator'!$L$8:$L$57,MATCH(A78,'Curtain Calculator'!$A$8:$A$57,0))="No repeat",E78,ROUNDUP(E78/INDEX('Curtain Calculator'!$M$8:$M$57,MATCH(A78,'Curtain Calculator'!$A$8:$A$57,0)),0)*INDEX('Curtain Calculator'!$M$8:$M$57,MATCH(A78,'Curtain Calculator'!$A$8:$A$57,0))),""))</x:f>
      </x:c>
      <x:c r="G78" s="30" t="str">
        <x:f>IF(A78="","",IF(IF(COUNTIFS('Curtain Calculator'!$A$8:$A$57,A78)=1,INDEX('Curtain Calculator'!$P$8:$P$57,MATCH(A78,'Curtain Calculator'!$A$8:$A$57,0))="Linked",FALSE),D78*F78,""))</x:f>
      </x:c>
      <x:c r="H78" s="30" t="str">
        <x:f>IF(A78="","",IF(IF(COUNTIFS('Curtain Calculator'!$A$8:$A$57,A78)=1,INDEX('Curtain Calculator'!$P$8:$P$57,MATCH(A78,'Curtain Calculator'!$A$8:$A$57,0))="Linked",FALSE),(G78+INDEX('Curtain Calculator'!$N$8:$N$57,MATCH(A78,'Curtain Calculator'!$A$8:$A$57,0)))*IF(INDEX('Curtain Calculator'!$D$8:$D$57,MATCH(A78,'Curtain Calculator'!$A$8:$A$57,0))="mm",0.001,IF(INDEX('Curtain Calculator'!$D$8:$D$57,MATCH(A78,'Curtain Calculator'!$A$8:$A$57,0))="in",0.0254,1)),""))</x:f>
      </x:c>
      <x:c r="I78" s="24" t="str">
        <x:f>IF(A78="","",IF(COUNTIFS('Curtain Calculator'!$A$8:$A$57,A78)=1,INDEX('Curtain Calculator'!$D$8:$D$57,MATCH(A78,'Curtain Calculator'!$A$8:$A$57,0)),""))</x:f>
      </x:c>
      <x:c r="J78" s="24" t="str">
        <x:f>IF(LEN(A78&amp;"")=0,IF(COUNTA(A78)=0,"","Enter Calculation ID"),IF(COUNTIFS('Curtain Calculator'!$A$68:$A$117,A78)&lt;&gt;1,"Duplicate curtain result",IF(IF(COUNTIFS('Curtain Calculator'!$A$8:$A$57,A78)=1,INDEX('Curtain Calculator'!$P$8:$P$57,MATCH(A78,'Curtain Calculator'!$A$8:$A$57,0))="Linked",FALSE),"Fabric length calculated","Resolve curtain input record")))</x:f>
      </x:c>
      <x:c r="K78" s="1"/>
      <x:c r="L78" s="1"/>
      <x:c r="M78" s="1"/>
      <x:c r="N78" s="1"/>
      <x:c r="O78" s="1"/>
      <x:c r="P78" s="1"/>
    </x:row>
    <x:row r="79" ht="35" customHeight="1">
      <x:c r="A79" s="23"/>
      <x:c r="B79" s="28" t="str">
        <x:f>IF(A79="","",IF(IF(COUNTIFS('Curtain Calculator'!$A$8:$A$57,A79)=1,INDEX('Curtain Calculator'!$P$8:$P$57,MATCH(A79,'Curtain Calculator'!$A$8:$A$57,0))="Linked",FALSE),INDEX('Curtain Calculator'!$E$8:$E$57,MATCH(A79,'Curtain Calculator'!$A$8:$A$57,0))*INDEX('Curtain Calculator'!$F$8:$F$57,MATCH(A79,'Curtain Calculator'!$A$8:$A$57,0)),""))</x:f>
      </x:c>
      <x:c r="C79" s="29" t="str">
        <x:f>IF(A79="","",IF(IF(COUNTIFS('Curtain Calculator'!$A$8:$A$57,A79)=1,INDEX('Curtain Calculator'!$P$8:$P$57,MATCH(A79,'Curtain Calculator'!$A$8:$A$57,0))="Linked",FALSE),ROUNDUP((B79/INDEX('Curtain Calculator'!$G$8:$G$57,MATCH(A79,'Curtain Calculator'!$A$8:$A$57,0)))/INDEX('Curtain Calculator'!$H$8:$H$57,MATCH(A79,'Curtain Calculator'!$A$8:$A$57,0)),0),""))</x:f>
      </x:c>
      <x:c r="D79" s="29" t="str">
        <x:f>IF(A79="","",IF(IF(COUNTIFS('Curtain Calculator'!$A$8:$A$57,A79)=1,INDEX('Curtain Calculator'!$P$8:$P$57,MATCH(A79,'Curtain Calculator'!$A$8:$A$57,0))="Linked",FALSE),C79*INDEX('Curtain Calculator'!$G$8:$G$57,MATCH(A79,'Curtain Calculator'!$A$8:$A$57,0)),""))</x:f>
      </x:c>
      <x:c r="E79" s="30" t="str">
        <x:f>IF(A79="","",IF(IF(COUNTIFS('Curtain Calculator'!$A$8:$A$57,A79)=1,INDEX('Curtain Calculator'!$P$8:$P$57,MATCH(A79,'Curtain Calculator'!$A$8:$A$57,0))="Linked",FALSE),INDEX('Curtain Calculator'!$I$8:$I$57,MATCH(A79,'Curtain Calculator'!$A$8:$A$57,0))+INDEX('Curtain Calculator'!$J$8:$J$57,MATCH(A79,'Curtain Calculator'!$A$8:$A$57,0))+INDEX('Curtain Calculator'!$K$8:$K$57,MATCH(A79,'Curtain Calculator'!$A$8:$A$57,0)),""))</x:f>
      </x:c>
      <x:c r="F79" s="30" t="str">
        <x:f>IF(A79="","",IF(IF(COUNTIFS('Curtain Calculator'!$A$8:$A$57,A79)=1,INDEX('Curtain Calculator'!$P$8:$P$57,MATCH(A79,'Curtain Calculator'!$A$8:$A$57,0))="Linked",FALSE),IF(INDEX('Curtain Calculator'!$L$8:$L$57,MATCH(A79,'Curtain Calculator'!$A$8:$A$57,0))="No repeat",E79,ROUNDUP(E79/INDEX('Curtain Calculator'!$M$8:$M$57,MATCH(A79,'Curtain Calculator'!$A$8:$A$57,0)),0)*INDEX('Curtain Calculator'!$M$8:$M$57,MATCH(A79,'Curtain Calculator'!$A$8:$A$57,0))),""))</x:f>
      </x:c>
      <x:c r="G79" s="30" t="str">
        <x:f>IF(A79="","",IF(IF(COUNTIFS('Curtain Calculator'!$A$8:$A$57,A79)=1,INDEX('Curtain Calculator'!$P$8:$P$57,MATCH(A79,'Curtain Calculator'!$A$8:$A$57,0))="Linked",FALSE),D79*F79,""))</x:f>
      </x:c>
      <x:c r="H79" s="30" t="str">
        <x:f>IF(A79="","",IF(IF(COUNTIFS('Curtain Calculator'!$A$8:$A$57,A79)=1,INDEX('Curtain Calculator'!$P$8:$P$57,MATCH(A79,'Curtain Calculator'!$A$8:$A$57,0))="Linked",FALSE),(G79+INDEX('Curtain Calculator'!$N$8:$N$57,MATCH(A79,'Curtain Calculator'!$A$8:$A$57,0)))*IF(INDEX('Curtain Calculator'!$D$8:$D$57,MATCH(A79,'Curtain Calculator'!$A$8:$A$57,0))="mm",0.001,IF(INDEX('Curtain Calculator'!$D$8:$D$57,MATCH(A79,'Curtain Calculator'!$A$8:$A$57,0))="in",0.0254,1)),""))</x:f>
      </x:c>
      <x:c r="I79" s="24" t="str">
        <x:f>IF(A79="","",IF(COUNTIFS('Curtain Calculator'!$A$8:$A$57,A79)=1,INDEX('Curtain Calculator'!$D$8:$D$57,MATCH(A79,'Curtain Calculator'!$A$8:$A$57,0)),""))</x:f>
      </x:c>
      <x:c r="J79" s="24" t="str">
        <x:f>IF(LEN(A79&amp;"")=0,IF(COUNTA(A79)=0,"","Enter Calculation ID"),IF(COUNTIFS('Curtain Calculator'!$A$68:$A$117,A79)&lt;&gt;1,"Duplicate curtain result",IF(IF(COUNTIFS('Curtain Calculator'!$A$8:$A$57,A79)=1,INDEX('Curtain Calculator'!$P$8:$P$57,MATCH(A79,'Curtain Calculator'!$A$8:$A$57,0))="Linked",FALSE),"Fabric length calculated","Resolve curtain input record")))</x:f>
      </x:c>
      <x:c r="K79" s="1"/>
      <x:c r="L79" s="1"/>
      <x:c r="M79" s="1"/>
      <x:c r="N79" s="1"/>
      <x:c r="O79" s="1"/>
      <x:c r="P79" s="1"/>
    </x:row>
    <x:row r="80" ht="35" customHeight="1">
      <x:c r="A80" s="23"/>
      <x:c r="B80" s="28" t="str">
        <x:f>IF(A80="","",IF(IF(COUNTIFS('Curtain Calculator'!$A$8:$A$57,A80)=1,INDEX('Curtain Calculator'!$P$8:$P$57,MATCH(A80,'Curtain Calculator'!$A$8:$A$57,0))="Linked",FALSE),INDEX('Curtain Calculator'!$E$8:$E$57,MATCH(A80,'Curtain Calculator'!$A$8:$A$57,0))*INDEX('Curtain Calculator'!$F$8:$F$57,MATCH(A80,'Curtain Calculator'!$A$8:$A$57,0)),""))</x:f>
      </x:c>
      <x:c r="C80" s="29" t="str">
        <x:f>IF(A80="","",IF(IF(COUNTIFS('Curtain Calculator'!$A$8:$A$57,A80)=1,INDEX('Curtain Calculator'!$P$8:$P$57,MATCH(A80,'Curtain Calculator'!$A$8:$A$57,0))="Linked",FALSE),ROUNDUP((B80/INDEX('Curtain Calculator'!$G$8:$G$57,MATCH(A80,'Curtain Calculator'!$A$8:$A$57,0)))/INDEX('Curtain Calculator'!$H$8:$H$57,MATCH(A80,'Curtain Calculator'!$A$8:$A$57,0)),0),""))</x:f>
      </x:c>
      <x:c r="D80" s="29" t="str">
        <x:f>IF(A80="","",IF(IF(COUNTIFS('Curtain Calculator'!$A$8:$A$57,A80)=1,INDEX('Curtain Calculator'!$P$8:$P$57,MATCH(A80,'Curtain Calculator'!$A$8:$A$57,0))="Linked",FALSE),C80*INDEX('Curtain Calculator'!$G$8:$G$57,MATCH(A80,'Curtain Calculator'!$A$8:$A$57,0)),""))</x:f>
      </x:c>
      <x:c r="E80" s="30" t="str">
        <x:f>IF(A80="","",IF(IF(COUNTIFS('Curtain Calculator'!$A$8:$A$57,A80)=1,INDEX('Curtain Calculator'!$P$8:$P$57,MATCH(A80,'Curtain Calculator'!$A$8:$A$57,0))="Linked",FALSE),INDEX('Curtain Calculator'!$I$8:$I$57,MATCH(A80,'Curtain Calculator'!$A$8:$A$57,0))+INDEX('Curtain Calculator'!$J$8:$J$57,MATCH(A80,'Curtain Calculator'!$A$8:$A$57,0))+INDEX('Curtain Calculator'!$K$8:$K$57,MATCH(A80,'Curtain Calculator'!$A$8:$A$57,0)),""))</x:f>
      </x:c>
      <x:c r="F80" s="30" t="str">
        <x:f>IF(A80="","",IF(IF(COUNTIFS('Curtain Calculator'!$A$8:$A$57,A80)=1,INDEX('Curtain Calculator'!$P$8:$P$57,MATCH(A80,'Curtain Calculator'!$A$8:$A$57,0))="Linked",FALSE),IF(INDEX('Curtain Calculator'!$L$8:$L$57,MATCH(A80,'Curtain Calculator'!$A$8:$A$57,0))="No repeat",E80,ROUNDUP(E80/INDEX('Curtain Calculator'!$M$8:$M$57,MATCH(A80,'Curtain Calculator'!$A$8:$A$57,0)),0)*INDEX('Curtain Calculator'!$M$8:$M$57,MATCH(A80,'Curtain Calculator'!$A$8:$A$57,0))),""))</x:f>
      </x:c>
      <x:c r="G80" s="30" t="str">
        <x:f>IF(A80="","",IF(IF(COUNTIFS('Curtain Calculator'!$A$8:$A$57,A80)=1,INDEX('Curtain Calculator'!$P$8:$P$57,MATCH(A80,'Curtain Calculator'!$A$8:$A$57,0))="Linked",FALSE),D80*F80,""))</x:f>
      </x:c>
      <x:c r="H80" s="30" t="str">
        <x:f>IF(A80="","",IF(IF(COUNTIFS('Curtain Calculator'!$A$8:$A$57,A80)=1,INDEX('Curtain Calculator'!$P$8:$P$57,MATCH(A80,'Curtain Calculator'!$A$8:$A$57,0))="Linked",FALSE),(G80+INDEX('Curtain Calculator'!$N$8:$N$57,MATCH(A80,'Curtain Calculator'!$A$8:$A$57,0)))*IF(INDEX('Curtain Calculator'!$D$8:$D$57,MATCH(A80,'Curtain Calculator'!$A$8:$A$57,0))="mm",0.001,IF(INDEX('Curtain Calculator'!$D$8:$D$57,MATCH(A80,'Curtain Calculator'!$A$8:$A$57,0))="in",0.0254,1)),""))</x:f>
      </x:c>
      <x:c r="I80" s="24" t="str">
        <x:f>IF(A80="","",IF(COUNTIFS('Curtain Calculator'!$A$8:$A$57,A80)=1,INDEX('Curtain Calculator'!$D$8:$D$57,MATCH(A80,'Curtain Calculator'!$A$8:$A$57,0)),""))</x:f>
      </x:c>
      <x:c r="J80" s="24" t="str">
        <x:f>IF(LEN(A80&amp;"")=0,IF(COUNTA(A80)=0,"","Enter Calculation ID"),IF(COUNTIFS('Curtain Calculator'!$A$68:$A$117,A80)&lt;&gt;1,"Duplicate curtain result",IF(IF(COUNTIFS('Curtain Calculator'!$A$8:$A$57,A80)=1,INDEX('Curtain Calculator'!$P$8:$P$57,MATCH(A80,'Curtain Calculator'!$A$8:$A$57,0))="Linked",FALSE),"Fabric length calculated","Resolve curtain input record")))</x:f>
      </x:c>
      <x:c r="K80" s="1"/>
      <x:c r="L80" s="1"/>
      <x:c r="M80" s="1"/>
      <x:c r="N80" s="1"/>
      <x:c r="O80" s="1"/>
      <x:c r="P80" s="1"/>
    </x:row>
    <x:row r="81" ht="35" customHeight="1">
      <x:c r="A81" s="23"/>
      <x:c r="B81" s="28" t="str">
        <x:f>IF(A81="","",IF(IF(COUNTIFS('Curtain Calculator'!$A$8:$A$57,A81)=1,INDEX('Curtain Calculator'!$P$8:$P$57,MATCH(A81,'Curtain Calculator'!$A$8:$A$57,0))="Linked",FALSE),INDEX('Curtain Calculator'!$E$8:$E$57,MATCH(A81,'Curtain Calculator'!$A$8:$A$57,0))*INDEX('Curtain Calculator'!$F$8:$F$57,MATCH(A81,'Curtain Calculator'!$A$8:$A$57,0)),""))</x:f>
      </x:c>
      <x:c r="C81" s="29" t="str">
        <x:f>IF(A81="","",IF(IF(COUNTIFS('Curtain Calculator'!$A$8:$A$57,A81)=1,INDEX('Curtain Calculator'!$P$8:$P$57,MATCH(A81,'Curtain Calculator'!$A$8:$A$57,0))="Linked",FALSE),ROUNDUP((B81/INDEX('Curtain Calculator'!$G$8:$G$57,MATCH(A81,'Curtain Calculator'!$A$8:$A$57,0)))/INDEX('Curtain Calculator'!$H$8:$H$57,MATCH(A81,'Curtain Calculator'!$A$8:$A$57,0)),0),""))</x:f>
      </x:c>
      <x:c r="D81" s="29" t="str">
        <x:f>IF(A81="","",IF(IF(COUNTIFS('Curtain Calculator'!$A$8:$A$57,A81)=1,INDEX('Curtain Calculator'!$P$8:$P$57,MATCH(A81,'Curtain Calculator'!$A$8:$A$57,0))="Linked",FALSE),C81*INDEX('Curtain Calculator'!$G$8:$G$57,MATCH(A81,'Curtain Calculator'!$A$8:$A$57,0)),""))</x:f>
      </x:c>
      <x:c r="E81" s="30" t="str">
        <x:f>IF(A81="","",IF(IF(COUNTIFS('Curtain Calculator'!$A$8:$A$57,A81)=1,INDEX('Curtain Calculator'!$P$8:$P$57,MATCH(A81,'Curtain Calculator'!$A$8:$A$57,0))="Linked",FALSE),INDEX('Curtain Calculator'!$I$8:$I$57,MATCH(A81,'Curtain Calculator'!$A$8:$A$57,0))+INDEX('Curtain Calculator'!$J$8:$J$57,MATCH(A81,'Curtain Calculator'!$A$8:$A$57,0))+INDEX('Curtain Calculator'!$K$8:$K$57,MATCH(A81,'Curtain Calculator'!$A$8:$A$57,0)),""))</x:f>
      </x:c>
      <x:c r="F81" s="30" t="str">
        <x:f>IF(A81="","",IF(IF(COUNTIFS('Curtain Calculator'!$A$8:$A$57,A81)=1,INDEX('Curtain Calculator'!$P$8:$P$57,MATCH(A81,'Curtain Calculator'!$A$8:$A$57,0))="Linked",FALSE),IF(INDEX('Curtain Calculator'!$L$8:$L$57,MATCH(A81,'Curtain Calculator'!$A$8:$A$57,0))="No repeat",E81,ROUNDUP(E81/INDEX('Curtain Calculator'!$M$8:$M$57,MATCH(A81,'Curtain Calculator'!$A$8:$A$57,0)),0)*INDEX('Curtain Calculator'!$M$8:$M$57,MATCH(A81,'Curtain Calculator'!$A$8:$A$57,0))),""))</x:f>
      </x:c>
      <x:c r="G81" s="30" t="str">
        <x:f>IF(A81="","",IF(IF(COUNTIFS('Curtain Calculator'!$A$8:$A$57,A81)=1,INDEX('Curtain Calculator'!$P$8:$P$57,MATCH(A81,'Curtain Calculator'!$A$8:$A$57,0))="Linked",FALSE),D81*F81,""))</x:f>
      </x:c>
      <x:c r="H81" s="30" t="str">
        <x:f>IF(A81="","",IF(IF(COUNTIFS('Curtain Calculator'!$A$8:$A$57,A81)=1,INDEX('Curtain Calculator'!$P$8:$P$57,MATCH(A81,'Curtain Calculator'!$A$8:$A$57,0))="Linked",FALSE),(G81+INDEX('Curtain Calculator'!$N$8:$N$57,MATCH(A81,'Curtain Calculator'!$A$8:$A$57,0)))*IF(INDEX('Curtain Calculator'!$D$8:$D$57,MATCH(A81,'Curtain Calculator'!$A$8:$A$57,0))="mm",0.001,IF(INDEX('Curtain Calculator'!$D$8:$D$57,MATCH(A81,'Curtain Calculator'!$A$8:$A$57,0))="in",0.0254,1)),""))</x:f>
      </x:c>
      <x:c r="I81" s="24" t="str">
        <x:f>IF(A81="","",IF(COUNTIFS('Curtain Calculator'!$A$8:$A$57,A81)=1,INDEX('Curtain Calculator'!$D$8:$D$57,MATCH(A81,'Curtain Calculator'!$A$8:$A$57,0)),""))</x:f>
      </x:c>
      <x:c r="J81" s="24" t="str">
        <x:f>IF(LEN(A81&amp;"")=0,IF(COUNTA(A81)=0,"","Enter Calculation ID"),IF(COUNTIFS('Curtain Calculator'!$A$68:$A$117,A81)&lt;&gt;1,"Duplicate curtain result",IF(IF(COUNTIFS('Curtain Calculator'!$A$8:$A$57,A81)=1,INDEX('Curtain Calculator'!$P$8:$P$57,MATCH(A81,'Curtain Calculator'!$A$8:$A$57,0))="Linked",FALSE),"Fabric length calculated","Resolve curtain input record")))</x:f>
      </x:c>
      <x:c r="K81" s="1"/>
      <x:c r="L81" s="1"/>
      <x:c r="M81" s="1"/>
      <x:c r="N81" s="1"/>
      <x:c r="O81" s="1"/>
      <x:c r="P81" s="1"/>
    </x:row>
    <x:row r="82" ht="35" customHeight="1">
      <x:c r="A82" s="23"/>
      <x:c r="B82" s="28" t="str">
        <x:f>IF(A82="","",IF(IF(COUNTIFS('Curtain Calculator'!$A$8:$A$57,A82)=1,INDEX('Curtain Calculator'!$P$8:$P$57,MATCH(A82,'Curtain Calculator'!$A$8:$A$57,0))="Linked",FALSE),INDEX('Curtain Calculator'!$E$8:$E$57,MATCH(A82,'Curtain Calculator'!$A$8:$A$57,0))*INDEX('Curtain Calculator'!$F$8:$F$57,MATCH(A82,'Curtain Calculator'!$A$8:$A$57,0)),""))</x:f>
      </x:c>
      <x:c r="C82" s="29" t="str">
        <x:f>IF(A82="","",IF(IF(COUNTIFS('Curtain Calculator'!$A$8:$A$57,A82)=1,INDEX('Curtain Calculator'!$P$8:$P$57,MATCH(A82,'Curtain Calculator'!$A$8:$A$57,0))="Linked",FALSE),ROUNDUP((B82/INDEX('Curtain Calculator'!$G$8:$G$57,MATCH(A82,'Curtain Calculator'!$A$8:$A$57,0)))/INDEX('Curtain Calculator'!$H$8:$H$57,MATCH(A82,'Curtain Calculator'!$A$8:$A$57,0)),0),""))</x:f>
      </x:c>
      <x:c r="D82" s="29" t="str">
        <x:f>IF(A82="","",IF(IF(COUNTIFS('Curtain Calculator'!$A$8:$A$57,A82)=1,INDEX('Curtain Calculator'!$P$8:$P$57,MATCH(A82,'Curtain Calculator'!$A$8:$A$57,0))="Linked",FALSE),C82*INDEX('Curtain Calculator'!$G$8:$G$57,MATCH(A82,'Curtain Calculator'!$A$8:$A$57,0)),""))</x:f>
      </x:c>
      <x:c r="E82" s="30" t="str">
        <x:f>IF(A82="","",IF(IF(COUNTIFS('Curtain Calculator'!$A$8:$A$57,A82)=1,INDEX('Curtain Calculator'!$P$8:$P$57,MATCH(A82,'Curtain Calculator'!$A$8:$A$57,0))="Linked",FALSE),INDEX('Curtain Calculator'!$I$8:$I$57,MATCH(A82,'Curtain Calculator'!$A$8:$A$57,0))+INDEX('Curtain Calculator'!$J$8:$J$57,MATCH(A82,'Curtain Calculator'!$A$8:$A$57,0))+INDEX('Curtain Calculator'!$K$8:$K$57,MATCH(A82,'Curtain Calculator'!$A$8:$A$57,0)),""))</x:f>
      </x:c>
      <x:c r="F82" s="30" t="str">
        <x:f>IF(A82="","",IF(IF(COUNTIFS('Curtain Calculator'!$A$8:$A$57,A82)=1,INDEX('Curtain Calculator'!$P$8:$P$57,MATCH(A82,'Curtain Calculator'!$A$8:$A$57,0))="Linked",FALSE),IF(INDEX('Curtain Calculator'!$L$8:$L$57,MATCH(A82,'Curtain Calculator'!$A$8:$A$57,0))="No repeat",E82,ROUNDUP(E82/INDEX('Curtain Calculator'!$M$8:$M$57,MATCH(A82,'Curtain Calculator'!$A$8:$A$57,0)),0)*INDEX('Curtain Calculator'!$M$8:$M$57,MATCH(A82,'Curtain Calculator'!$A$8:$A$57,0))),""))</x:f>
      </x:c>
      <x:c r="G82" s="30" t="str">
        <x:f>IF(A82="","",IF(IF(COUNTIFS('Curtain Calculator'!$A$8:$A$57,A82)=1,INDEX('Curtain Calculator'!$P$8:$P$57,MATCH(A82,'Curtain Calculator'!$A$8:$A$57,0))="Linked",FALSE),D82*F82,""))</x:f>
      </x:c>
      <x:c r="H82" s="30" t="str">
        <x:f>IF(A82="","",IF(IF(COUNTIFS('Curtain Calculator'!$A$8:$A$57,A82)=1,INDEX('Curtain Calculator'!$P$8:$P$57,MATCH(A82,'Curtain Calculator'!$A$8:$A$57,0))="Linked",FALSE),(G82+INDEX('Curtain Calculator'!$N$8:$N$57,MATCH(A82,'Curtain Calculator'!$A$8:$A$57,0)))*IF(INDEX('Curtain Calculator'!$D$8:$D$57,MATCH(A82,'Curtain Calculator'!$A$8:$A$57,0))="mm",0.001,IF(INDEX('Curtain Calculator'!$D$8:$D$57,MATCH(A82,'Curtain Calculator'!$A$8:$A$57,0))="in",0.0254,1)),""))</x:f>
      </x:c>
      <x:c r="I82" s="24" t="str">
        <x:f>IF(A82="","",IF(COUNTIFS('Curtain Calculator'!$A$8:$A$57,A82)=1,INDEX('Curtain Calculator'!$D$8:$D$57,MATCH(A82,'Curtain Calculator'!$A$8:$A$57,0)),""))</x:f>
      </x:c>
      <x:c r="J82" s="24" t="str">
        <x:f>IF(LEN(A82&amp;"")=0,IF(COUNTA(A82)=0,"","Enter Calculation ID"),IF(COUNTIFS('Curtain Calculator'!$A$68:$A$117,A82)&lt;&gt;1,"Duplicate curtain result",IF(IF(COUNTIFS('Curtain Calculator'!$A$8:$A$57,A82)=1,INDEX('Curtain Calculator'!$P$8:$P$57,MATCH(A82,'Curtain Calculator'!$A$8:$A$57,0))="Linked",FALSE),"Fabric length calculated","Resolve curtain input record")))</x:f>
      </x:c>
      <x:c r="K82" s="1"/>
      <x:c r="L82" s="1"/>
      <x:c r="M82" s="1"/>
      <x:c r="N82" s="1"/>
      <x:c r="O82" s="1"/>
      <x:c r="P82" s="1"/>
    </x:row>
    <x:row r="83" ht="35" customHeight="1">
      <x:c r="A83" s="23"/>
      <x:c r="B83" s="28" t="str">
        <x:f>IF(A83="","",IF(IF(COUNTIFS('Curtain Calculator'!$A$8:$A$57,A83)=1,INDEX('Curtain Calculator'!$P$8:$P$57,MATCH(A83,'Curtain Calculator'!$A$8:$A$57,0))="Linked",FALSE),INDEX('Curtain Calculator'!$E$8:$E$57,MATCH(A83,'Curtain Calculator'!$A$8:$A$57,0))*INDEX('Curtain Calculator'!$F$8:$F$57,MATCH(A83,'Curtain Calculator'!$A$8:$A$57,0)),""))</x:f>
      </x:c>
      <x:c r="C83" s="29" t="str">
        <x:f>IF(A83="","",IF(IF(COUNTIFS('Curtain Calculator'!$A$8:$A$57,A83)=1,INDEX('Curtain Calculator'!$P$8:$P$57,MATCH(A83,'Curtain Calculator'!$A$8:$A$57,0))="Linked",FALSE),ROUNDUP((B83/INDEX('Curtain Calculator'!$G$8:$G$57,MATCH(A83,'Curtain Calculator'!$A$8:$A$57,0)))/INDEX('Curtain Calculator'!$H$8:$H$57,MATCH(A83,'Curtain Calculator'!$A$8:$A$57,0)),0),""))</x:f>
      </x:c>
      <x:c r="D83" s="29" t="str">
        <x:f>IF(A83="","",IF(IF(COUNTIFS('Curtain Calculator'!$A$8:$A$57,A83)=1,INDEX('Curtain Calculator'!$P$8:$P$57,MATCH(A83,'Curtain Calculator'!$A$8:$A$57,0))="Linked",FALSE),C83*INDEX('Curtain Calculator'!$G$8:$G$57,MATCH(A83,'Curtain Calculator'!$A$8:$A$57,0)),""))</x:f>
      </x:c>
      <x:c r="E83" s="30" t="str">
        <x:f>IF(A83="","",IF(IF(COUNTIFS('Curtain Calculator'!$A$8:$A$57,A83)=1,INDEX('Curtain Calculator'!$P$8:$P$57,MATCH(A83,'Curtain Calculator'!$A$8:$A$57,0))="Linked",FALSE),INDEX('Curtain Calculator'!$I$8:$I$57,MATCH(A83,'Curtain Calculator'!$A$8:$A$57,0))+INDEX('Curtain Calculator'!$J$8:$J$57,MATCH(A83,'Curtain Calculator'!$A$8:$A$57,0))+INDEX('Curtain Calculator'!$K$8:$K$57,MATCH(A83,'Curtain Calculator'!$A$8:$A$57,0)),""))</x:f>
      </x:c>
      <x:c r="F83" s="30" t="str">
        <x:f>IF(A83="","",IF(IF(COUNTIFS('Curtain Calculator'!$A$8:$A$57,A83)=1,INDEX('Curtain Calculator'!$P$8:$P$57,MATCH(A83,'Curtain Calculator'!$A$8:$A$57,0))="Linked",FALSE),IF(INDEX('Curtain Calculator'!$L$8:$L$57,MATCH(A83,'Curtain Calculator'!$A$8:$A$57,0))="No repeat",E83,ROUNDUP(E83/INDEX('Curtain Calculator'!$M$8:$M$57,MATCH(A83,'Curtain Calculator'!$A$8:$A$57,0)),0)*INDEX('Curtain Calculator'!$M$8:$M$57,MATCH(A83,'Curtain Calculator'!$A$8:$A$57,0))),""))</x:f>
      </x:c>
      <x:c r="G83" s="30" t="str">
        <x:f>IF(A83="","",IF(IF(COUNTIFS('Curtain Calculator'!$A$8:$A$57,A83)=1,INDEX('Curtain Calculator'!$P$8:$P$57,MATCH(A83,'Curtain Calculator'!$A$8:$A$57,0))="Linked",FALSE),D83*F83,""))</x:f>
      </x:c>
      <x:c r="H83" s="30" t="str">
        <x:f>IF(A83="","",IF(IF(COUNTIFS('Curtain Calculator'!$A$8:$A$57,A83)=1,INDEX('Curtain Calculator'!$P$8:$P$57,MATCH(A83,'Curtain Calculator'!$A$8:$A$57,0))="Linked",FALSE),(G83+INDEX('Curtain Calculator'!$N$8:$N$57,MATCH(A83,'Curtain Calculator'!$A$8:$A$57,0)))*IF(INDEX('Curtain Calculator'!$D$8:$D$57,MATCH(A83,'Curtain Calculator'!$A$8:$A$57,0))="mm",0.001,IF(INDEX('Curtain Calculator'!$D$8:$D$57,MATCH(A83,'Curtain Calculator'!$A$8:$A$57,0))="in",0.0254,1)),""))</x:f>
      </x:c>
      <x:c r="I83" s="24" t="str">
        <x:f>IF(A83="","",IF(COUNTIFS('Curtain Calculator'!$A$8:$A$57,A83)=1,INDEX('Curtain Calculator'!$D$8:$D$57,MATCH(A83,'Curtain Calculator'!$A$8:$A$57,0)),""))</x:f>
      </x:c>
      <x:c r="J83" s="24" t="str">
        <x:f>IF(LEN(A83&amp;"")=0,IF(COUNTA(A83)=0,"","Enter Calculation ID"),IF(COUNTIFS('Curtain Calculator'!$A$68:$A$117,A83)&lt;&gt;1,"Duplicate curtain result",IF(IF(COUNTIFS('Curtain Calculator'!$A$8:$A$57,A83)=1,INDEX('Curtain Calculator'!$P$8:$P$57,MATCH(A83,'Curtain Calculator'!$A$8:$A$57,0))="Linked",FALSE),"Fabric length calculated","Resolve curtain input record")))</x:f>
      </x:c>
      <x:c r="K83" s="1"/>
      <x:c r="L83" s="1"/>
      <x:c r="M83" s="1"/>
      <x:c r="N83" s="1"/>
      <x:c r="O83" s="1"/>
      <x:c r="P83" s="1"/>
    </x:row>
    <x:row r="84" ht="35" customHeight="1">
      <x:c r="A84" s="23"/>
      <x:c r="B84" s="28" t="str">
        <x:f>IF(A84="","",IF(IF(COUNTIFS('Curtain Calculator'!$A$8:$A$57,A84)=1,INDEX('Curtain Calculator'!$P$8:$P$57,MATCH(A84,'Curtain Calculator'!$A$8:$A$57,0))="Linked",FALSE),INDEX('Curtain Calculator'!$E$8:$E$57,MATCH(A84,'Curtain Calculator'!$A$8:$A$57,0))*INDEX('Curtain Calculator'!$F$8:$F$57,MATCH(A84,'Curtain Calculator'!$A$8:$A$57,0)),""))</x:f>
      </x:c>
      <x:c r="C84" s="29" t="str">
        <x:f>IF(A84="","",IF(IF(COUNTIFS('Curtain Calculator'!$A$8:$A$57,A84)=1,INDEX('Curtain Calculator'!$P$8:$P$57,MATCH(A84,'Curtain Calculator'!$A$8:$A$57,0))="Linked",FALSE),ROUNDUP((B84/INDEX('Curtain Calculator'!$G$8:$G$57,MATCH(A84,'Curtain Calculator'!$A$8:$A$57,0)))/INDEX('Curtain Calculator'!$H$8:$H$57,MATCH(A84,'Curtain Calculator'!$A$8:$A$57,0)),0),""))</x:f>
      </x:c>
      <x:c r="D84" s="29" t="str">
        <x:f>IF(A84="","",IF(IF(COUNTIFS('Curtain Calculator'!$A$8:$A$57,A84)=1,INDEX('Curtain Calculator'!$P$8:$P$57,MATCH(A84,'Curtain Calculator'!$A$8:$A$57,0))="Linked",FALSE),C84*INDEX('Curtain Calculator'!$G$8:$G$57,MATCH(A84,'Curtain Calculator'!$A$8:$A$57,0)),""))</x:f>
      </x:c>
      <x:c r="E84" s="30" t="str">
        <x:f>IF(A84="","",IF(IF(COUNTIFS('Curtain Calculator'!$A$8:$A$57,A84)=1,INDEX('Curtain Calculator'!$P$8:$P$57,MATCH(A84,'Curtain Calculator'!$A$8:$A$57,0))="Linked",FALSE),INDEX('Curtain Calculator'!$I$8:$I$57,MATCH(A84,'Curtain Calculator'!$A$8:$A$57,0))+INDEX('Curtain Calculator'!$J$8:$J$57,MATCH(A84,'Curtain Calculator'!$A$8:$A$57,0))+INDEX('Curtain Calculator'!$K$8:$K$57,MATCH(A84,'Curtain Calculator'!$A$8:$A$57,0)),""))</x:f>
      </x:c>
      <x:c r="F84" s="30" t="str">
        <x:f>IF(A84="","",IF(IF(COUNTIFS('Curtain Calculator'!$A$8:$A$57,A84)=1,INDEX('Curtain Calculator'!$P$8:$P$57,MATCH(A84,'Curtain Calculator'!$A$8:$A$57,0))="Linked",FALSE),IF(INDEX('Curtain Calculator'!$L$8:$L$57,MATCH(A84,'Curtain Calculator'!$A$8:$A$57,0))="No repeat",E84,ROUNDUP(E84/INDEX('Curtain Calculator'!$M$8:$M$57,MATCH(A84,'Curtain Calculator'!$A$8:$A$57,0)),0)*INDEX('Curtain Calculator'!$M$8:$M$57,MATCH(A84,'Curtain Calculator'!$A$8:$A$57,0))),""))</x:f>
      </x:c>
      <x:c r="G84" s="30" t="str">
        <x:f>IF(A84="","",IF(IF(COUNTIFS('Curtain Calculator'!$A$8:$A$57,A84)=1,INDEX('Curtain Calculator'!$P$8:$P$57,MATCH(A84,'Curtain Calculator'!$A$8:$A$57,0))="Linked",FALSE),D84*F84,""))</x:f>
      </x:c>
      <x:c r="H84" s="30" t="str">
        <x:f>IF(A84="","",IF(IF(COUNTIFS('Curtain Calculator'!$A$8:$A$57,A84)=1,INDEX('Curtain Calculator'!$P$8:$P$57,MATCH(A84,'Curtain Calculator'!$A$8:$A$57,0))="Linked",FALSE),(G84+INDEX('Curtain Calculator'!$N$8:$N$57,MATCH(A84,'Curtain Calculator'!$A$8:$A$57,0)))*IF(INDEX('Curtain Calculator'!$D$8:$D$57,MATCH(A84,'Curtain Calculator'!$A$8:$A$57,0))="mm",0.001,IF(INDEX('Curtain Calculator'!$D$8:$D$57,MATCH(A84,'Curtain Calculator'!$A$8:$A$57,0))="in",0.0254,1)),""))</x:f>
      </x:c>
      <x:c r="I84" s="24" t="str">
        <x:f>IF(A84="","",IF(COUNTIFS('Curtain Calculator'!$A$8:$A$57,A84)=1,INDEX('Curtain Calculator'!$D$8:$D$57,MATCH(A84,'Curtain Calculator'!$A$8:$A$57,0)),""))</x:f>
      </x:c>
      <x:c r="J84" s="24" t="str">
        <x:f>IF(LEN(A84&amp;"")=0,IF(COUNTA(A84)=0,"","Enter Calculation ID"),IF(COUNTIFS('Curtain Calculator'!$A$68:$A$117,A84)&lt;&gt;1,"Duplicate curtain result",IF(IF(COUNTIFS('Curtain Calculator'!$A$8:$A$57,A84)=1,INDEX('Curtain Calculator'!$P$8:$P$57,MATCH(A84,'Curtain Calculator'!$A$8:$A$57,0))="Linked",FALSE),"Fabric length calculated","Resolve curtain input record")))</x:f>
      </x:c>
      <x:c r="K84" s="1"/>
      <x:c r="L84" s="1"/>
      <x:c r="M84" s="1"/>
      <x:c r="N84" s="1"/>
      <x:c r="O84" s="1"/>
      <x:c r="P84" s="1"/>
    </x:row>
    <x:row r="85" ht="35" customHeight="1">
      <x:c r="A85" s="23"/>
      <x:c r="B85" s="28" t="str">
        <x:f>IF(A85="","",IF(IF(COUNTIFS('Curtain Calculator'!$A$8:$A$57,A85)=1,INDEX('Curtain Calculator'!$P$8:$P$57,MATCH(A85,'Curtain Calculator'!$A$8:$A$57,0))="Linked",FALSE),INDEX('Curtain Calculator'!$E$8:$E$57,MATCH(A85,'Curtain Calculator'!$A$8:$A$57,0))*INDEX('Curtain Calculator'!$F$8:$F$57,MATCH(A85,'Curtain Calculator'!$A$8:$A$57,0)),""))</x:f>
      </x:c>
      <x:c r="C85" s="29" t="str">
        <x:f>IF(A85="","",IF(IF(COUNTIFS('Curtain Calculator'!$A$8:$A$57,A85)=1,INDEX('Curtain Calculator'!$P$8:$P$57,MATCH(A85,'Curtain Calculator'!$A$8:$A$57,0))="Linked",FALSE),ROUNDUP((B85/INDEX('Curtain Calculator'!$G$8:$G$57,MATCH(A85,'Curtain Calculator'!$A$8:$A$57,0)))/INDEX('Curtain Calculator'!$H$8:$H$57,MATCH(A85,'Curtain Calculator'!$A$8:$A$57,0)),0),""))</x:f>
      </x:c>
      <x:c r="D85" s="29" t="str">
        <x:f>IF(A85="","",IF(IF(COUNTIFS('Curtain Calculator'!$A$8:$A$57,A85)=1,INDEX('Curtain Calculator'!$P$8:$P$57,MATCH(A85,'Curtain Calculator'!$A$8:$A$57,0))="Linked",FALSE),C85*INDEX('Curtain Calculator'!$G$8:$G$57,MATCH(A85,'Curtain Calculator'!$A$8:$A$57,0)),""))</x:f>
      </x:c>
      <x:c r="E85" s="30" t="str">
        <x:f>IF(A85="","",IF(IF(COUNTIFS('Curtain Calculator'!$A$8:$A$57,A85)=1,INDEX('Curtain Calculator'!$P$8:$P$57,MATCH(A85,'Curtain Calculator'!$A$8:$A$57,0))="Linked",FALSE),INDEX('Curtain Calculator'!$I$8:$I$57,MATCH(A85,'Curtain Calculator'!$A$8:$A$57,0))+INDEX('Curtain Calculator'!$J$8:$J$57,MATCH(A85,'Curtain Calculator'!$A$8:$A$57,0))+INDEX('Curtain Calculator'!$K$8:$K$57,MATCH(A85,'Curtain Calculator'!$A$8:$A$57,0)),""))</x:f>
      </x:c>
      <x:c r="F85" s="30" t="str">
        <x:f>IF(A85="","",IF(IF(COUNTIFS('Curtain Calculator'!$A$8:$A$57,A85)=1,INDEX('Curtain Calculator'!$P$8:$P$57,MATCH(A85,'Curtain Calculator'!$A$8:$A$57,0))="Linked",FALSE),IF(INDEX('Curtain Calculator'!$L$8:$L$57,MATCH(A85,'Curtain Calculator'!$A$8:$A$57,0))="No repeat",E85,ROUNDUP(E85/INDEX('Curtain Calculator'!$M$8:$M$57,MATCH(A85,'Curtain Calculator'!$A$8:$A$57,0)),0)*INDEX('Curtain Calculator'!$M$8:$M$57,MATCH(A85,'Curtain Calculator'!$A$8:$A$57,0))),""))</x:f>
      </x:c>
      <x:c r="G85" s="30" t="str">
        <x:f>IF(A85="","",IF(IF(COUNTIFS('Curtain Calculator'!$A$8:$A$57,A85)=1,INDEX('Curtain Calculator'!$P$8:$P$57,MATCH(A85,'Curtain Calculator'!$A$8:$A$57,0))="Linked",FALSE),D85*F85,""))</x:f>
      </x:c>
      <x:c r="H85" s="30" t="str">
        <x:f>IF(A85="","",IF(IF(COUNTIFS('Curtain Calculator'!$A$8:$A$57,A85)=1,INDEX('Curtain Calculator'!$P$8:$P$57,MATCH(A85,'Curtain Calculator'!$A$8:$A$57,0))="Linked",FALSE),(G85+INDEX('Curtain Calculator'!$N$8:$N$57,MATCH(A85,'Curtain Calculator'!$A$8:$A$57,0)))*IF(INDEX('Curtain Calculator'!$D$8:$D$57,MATCH(A85,'Curtain Calculator'!$A$8:$A$57,0))="mm",0.001,IF(INDEX('Curtain Calculator'!$D$8:$D$57,MATCH(A85,'Curtain Calculator'!$A$8:$A$57,0))="in",0.0254,1)),""))</x:f>
      </x:c>
      <x:c r="I85" s="24" t="str">
        <x:f>IF(A85="","",IF(COUNTIFS('Curtain Calculator'!$A$8:$A$57,A85)=1,INDEX('Curtain Calculator'!$D$8:$D$57,MATCH(A85,'Curtain Calculator'!$A$8:$A$57,0)),""))</x:f>
      </x:c>
      <x:c r="J85" s="24" t="str">
        <x:f>IF(LEN(A85&amp;"")=0,IF(COUNTA(A85)=0,"","Enter Calculation ID"),IF(COUNTIFS('Curtain Calculator'!$A$68:$A$117,A85)&lt;&gt;1,"Duplicate curtain result",IF(IF(COUNTIFS('Curtain Calculator'!$A$8:$A$57,A85)=1,INDEX('Curtain Calculator'!$P$8:$P$57,MATCH(A85,'Curtain Calculator'!$A$8:$A$57,0))="Linked",FALSE),"Fabric length calculated","Resolve curtain input record")))</x:f>
      </x:c>
      <x:c r="K85" s="1"/>
      <x:c r="L85" s="1"/>
      <x:c r="M85" s="1"/>
      <x:c r="N85" s="1"/>
      <x:c r="O85" s="1"/>
      <x:c r="P85" s="1"/>
    </x:row>
    <x:row r="86" ht="35" customHeight="1">
      <x:c r="A86" s="23"/>
      <x:c r="B86" s="28" t="str">
        <x:f>IF(A86="","",IF(IF(COUNTIFS('Curtain Calculator'!$A$8:$A$57,A86)=1,INDEX('Curtain Calculator'!$P$8:$P$57,MATCH(A86,'Curtain Calculator'!$A$8:$A$57,0))="Linked",FALSE),INDEX('Curtain Calculator'!$E$8:$E$57,MATCH(A86,'Curtain Calculator'!$A$8:$A$57,0))*INDEX('Curtain Calculator'!$F$8:$F$57,MATCH(A86,'Curtain Calculator'!$A$8:$A$57,0)),""))</x:f>
      </x:c>
      <x:c r="C86" s="29" t="str">
        <x:f>IF(A86="","",IF(IF(COUNTIFS('Curtain Calculator'!$A$8:$A$57,A86)=1,INDEX('Curtain Calculator'!$P$8:$P$57,MATCH(A86,'Curtain Calculator'!$A$8:$A$57,0))="Linked",FALSE),ROUNDUP((B86/INDEX('Curtain Calculator'!$G$8:$G$57,MATCH(A86,'Curtain Calculator'!$A$8:$A$57,0)))/INDEX('Curtain Calculator'!$H$8:$H$57,MATCH(A86,'Curtain Calculator'!$A$8:$A$57,0)),0),""))</x:f>
      </x:c>
      <x:c r="D86" s="29" t="str">
        <x:f>IF(A86="","",IF(IF(COUNTIFS('Curtain Calculator'!$A$8:$A$57,A86)=1,INDEX('Curtain Calculator'!$P$8:$P$57,MATCH(A86,'Curtain Calculator'!$A$8:$A$57,0))="Linked",FALSE),C86*INDEX('Curtain Calculator'!$G$8:$G$57,MATCH(A86,'Curtain Calculator'!$A$8:$A$57,0)),""))</x:f>
      </x:c>
      <x:c r="E86" s="30" t="str">
        <x:f>IF(A86="","",IF(IF(COUNTIFS('Curtain Calculator'!$A$8:$A$57,A86)=1,INDEX('Curtain Calculator'!$P$8:$P$57,MATCH(A86,'Curtain Calculator'!$A$8:$A$57,0))="Linked",FALSE),INDEX('Curtain Calculator'!$I$8:$I$57,MATCH(A86,'Curtain Calculator'!$A$8:$A$57,0))+INDEX('Curtain Calculator'!$J$8:$J$57,MATCH(A86,'Curtain Calculator'!$A$8:$A$57,0))+INDEX('Curtain Calculator'!$K$8:$K$57,MATCH(A86,'Curtain Calculator'!$A$8:$A$57,0)),""))</x:f>
      </x:c>
      <x:c r="F86" s="30" t="str">
        <x:f>IF(A86="","",IF(IF(COUNTIFS('Curtain Calculator'!$A$8:$A$57,A86)=1,INDEX('Curtain Calculator'!$P$8:$P$57,MATCH(A86,'Curtain Calculator'!$A$8:$A$57,0))="Linked",FALSE),IF(INDEX('Curtain Calculator'!$L$8:$L$57,MATCH(A86,'Curtain Calculator'!$A$8:$A$57,0))="No repeat",E86,ROUNDUP(E86/INDEX('Curtain Calculator'!$M$8:$M$57,MATCH(A86,'Curtain Calculator'!$A$8:$A$57,0)),0)*INDEX('Curtain Calculator'!$M$8:$M$57,MATCH(A86,'Curtain Calculator'!$A$8:$A$57,0))),""))</x:f>
      </x:c>
      <x:c r="G86" s="30" t="str">
        <x:f>IF(A86="","",IF(IF(COUNTIFS('Curtain Calculator'!$A$8:$A$57,A86)=1,INDEX('Curtain Calculator'!$P$8:$P$57,MATCH(A86,'Curtain Calculator'!$A$8:$A$57,0))="Linked",FALSE),D86*F86,""))</x:f>
      </x:c>
      <x:c r="H86" s="30" t="str">
        <x:f>IF(A86="","",IF(IF(COUNTIFS('Curtain Calculator'!$A$8:$A$57,A86)=1,INDEX('Curtain Calculator'!$P$8:$P$57,MATCH(A86,'Curtain Calculator'!$A$8:$A$57,0))="Linked",FALSE),(G86+INDEX('Curtain Calculator'!$N$8:$N$57,MATCH(A86,'Curtain Calculator'!$A$8:$A$57,0)))*IF(INDEX('Curtain Calculator'!$D$8:$D$57,MATCH(A86,'Curtain Calculator'!$A$8:$A$57,0))="mm",0.001,IF(INDEX('Curtain Calculator'!$D$8:$D$57,MATCH(A86,'Curtain Calculator'!$A$8:$A$57,0))="in",0.0254,1)),""))</x:f>
      </x:c>
      <x:c r="I86" s="24" t="str">
        <x:f>IF(A86="","",IF(COUNTIFS('Curtain Calculator'!$A$8:$A$57,A86)=1,INDEX('Curtain Calculator'!$D$8:$D$57,MATCH(A86,'Curtain Calculator'!$A$8:$A$57,0)),""))</x:f>
      </x:c>
      <x:c r="J86" s="24" t="str">
        <x:f>IF(LEN(A86&amp;"")=0,IF(COUNTA(A86)=0,"","Enter Calculation ID"),IF(COUNTIFS('Curtain Calculator'!$A$68:$A$117,A86)&lt;&gt;1,"Duplicate curtain result",IF(IF(COUNTIFS('Curtain Calculator'!$A$8:$A$57,A86)=1,INDEX('Curtain Calculator'!$P$8:$P$57,MATCH(A86,'Curtain Calculator'!$A$8:$A$57,0))="Linked",FALSE),"Fabric length calculated","Resolve curtain input record")))</x:f>
      </x:c>
      <x:c r="K86" s="1"/>
      <x:c r="L86" s="1"/>
      <x:c r="M86" s="1"/>
      <x:c r="N86" s="1"/>
      <x:c r="O86" s="1"/>
      <x:c r="P86" s="1"/>
    </x:row>
    <x:row r="87" ht="35" customHeight="1">
      <x:c r="A87" s="23"/>
      <x:c r="B87" s="28" t="str">
        <x:f>IF(A87="","",IF(IF(COUNTIFS('Curtain Calculator'!$A$8:$A$57,A87)=1,INDEX('Curtain Calculator'!$P$8:$P$57,MATCH(A87,'Curtain Calculator'!$A$8:$A$57,0))="Linked",FALSE),INDEX('Curtain Calculator'!$E$8:$E$57,MATCH(A87,'Curtain Calculator'!$A$8:$A$57,0))*INDEX('Curtain Calculator'!$F$8:$F$57,MATCH(A87,'Curtain Calculator'!$A$8:$A$57,0)),""))</x:f>
      </x:c>
      <x:c r="C87" s="29" t="str">
        <x:f>IF(A87="","",IF(IF(COUNTIFS('Curtain Calculator'!$A$8:$A$57,A87)=1,INDEX('Curtain Calculator'!$P$8:$P$57,MATCH(A87,'Curtain Calculator'!$A$8:$A$57,0))="Linked",FALSE),ROUNDUP((B87/INDEX('Curtain Calculator'!$G$8:$G$57,MATCH(A87,'Curtain Calculator'!$A$8:$A$57,0)))/INDEX('Curtain Calculator'!$H$8:$H$57,MATCH(A87,'Curtain Calculator'!$A$8:$A$57,0)),0),""))</x:f>
      </x:c>
      <x:c r="D87" s="29" t="str">
        <x:f>IF(A87="","",IF(IF(COUNTIFS('Curtain Calculator'!$A$8:$A$57,A87)=1,INDEX('Curtain Calculator'!$P$8:$P$57,MATCH(A87,'Curtain Calculator'!$A$8:$A$57,0))="Linked",FALSE),C87*INDEX('Curtain Calculator'!$G$8:$G$57,MATCH(A87,'Curtain Calculator'!$A$8:$A$57,0)),""))</x:f>
      </x:c>
      <x:c r="E87" s="30" t="str">
        <x:f>IF(A87="","",IF(IF(COUNTIFS('Curtain Calculator'!$A$8:$A$57,A87)=1,INDEX('Curtain Calculator'!$P$8:$P$57,MATCH(A87,'Curtain Calculator'!$A$8:$A$57,0))="Linked",FALSE),INDEX('Curtain Calculator'!$I$8:$I$57,MATCH(A87,'Curtain Calculator'!$A$8:$A$57,0))+INDEX('Curtain Calculator'!$J$8:$J$57,MATCH(A87,'Curtain Calculator'!$A$8:$A$57,0))+INDEX('Curtain Calculator'!$K$8:$K$57,MATCH(A87,'Curtain Calculator'!$A$8:$A$57,0)),""))</x:f>
      </x:c>
      <x:c r="F87" s="30" t="str">
        <x:f>IF(A87="","",IF(IF(COUNTIFS('Curtain Calculator'!$A$8:$A$57,A87)=1,INDEX('Curtain Calculator'!$P$8:$P$57,MATCH(A87,'Curtain Calculator'!$A$8:$A$57,0))="Linked",FALSE),IF(INDEX('Curtain Calculator'!$L$8:$L$57,MATCH(A87,'Curtain Calculator'!$A$8:$A$57,0))="No repeat",E87,ROUNDUP(E87/INDEX('Curtain Calculator'!$M$8:$M$57,MATCH(A87,'Curtain Calculator'!$A$8:$A$57,0)),0)*INDEX('Curtain Calculator'!$M$8:$M$57,MATCH(A87,'Curtain Calculator'!$A$8:$A$57,0))),""))</x:f>
      </x:c>
      <x:c r="G87" s="30" t="str">
        <x:f>IF(A87="","",IF(IF(COUNTIFS('Curtain Calculator'!$A$8:$A$57,A87)=1,INDEX('Curtain Calculator'!$P$8:$P$57,MATCH(A87,'Curtain Calculator'!$A$8:$A$57,0))="Linked",FALSE),D87*F87,""))</x:f>
      </x:c>
      <x:c r="H87" s="30" t="str">
        <x:f>IF(A87="","",IF(IF(COUNTIFS('Curtain Calculator'!$A$8:$A$57,A87)=1,INDEX('Curtain Calculator'!$P$8:$P$57,MATCH(A87,'Curtain Calculator'!$A$8:$A$57,0))="Linked",FALSE),(G87+INDEX('Curtain Calculator'!$N$8:$N$57,MATCH(A87,'Curtain Calculator'!$A$8:$A$57,0)))*IF(INDEX('Curtain Calculator'!$D$8:$D$57,MATCH(A87,'Curtain Calculator'!$A$8:$A$57,0))="mm",0.001,IF(INDEX('Curtain Calculator'!$D$8:$D$57,MATCH(A87,'Curtain Calculator'!$A$8:$A$57,0))="in",0.0254,1)),""))</x:f>
      </x:c>
      <x:c r="I87" s="24" t="str">
        <x:f>IF(A87="","",IF(COUNTIFS('Curtain Calculator'!$A$8:$A$57,A87)=1,INDEX('Curtain Calculator'!$D$8:$D$57,MATCH(A87,'Curtain Calculator'!$A$8:$A$57,0)),""))</x:f>
      </x:c>
      <x:c r="J87" s="24" t="str">
        <x:f>IF(LEN(A87&amp;"")=0,IF(COUNTA(A87)=0,"","Enter Calculation ID"),IF(COUNTIFS('Curtain Calculator'!$A$68:$A$117,A87)&lt;&gt;1,"Duplicate curtain result",IF(IF(COUNTIFS('Curtain Calculator'!$A$8:$A$57,A87)=1,INDEX('Curtain Calculator'!$P$8:$P$57,MATCH(A87,'Curtain Calculator'!$A$8:$A$57,0))="Linked",FALSE),"Fabric length calculated","Resolve curtain input record")))</x:f>
      </x:c>
      <x:c r="K87" s="1"/>
      <x:c r="L87" s="1"/>
      <x:c r="M87" s="1"/>
      <x:c r="N87" s="1"/>
      <x:c r="O87" s="1"/>
      <x:c r="P87" s="1"/>
    </x:row>
    <x:row r="88" ht="35" customHeight="1">
      <x:c r="A88" s="23"/>
      <x:c r="B88" s="28" t="str">
        <x:f>IF(A88="","",IF(IF(COUNTIFS('Curtain Calculator'!$A$8:$A$57,A88)=1,INDEX('Curtain Calculator'!$P$8:$P$57,MATCH(A88,'Curtain Calculator'!$A$8:$A$57,0))="Linked",FALSE),INDEX('Curtain Calculator'!$E$8:$E$57,MATCH(A88,'Curtain Calculator'!$A$8:$A$57,0))*INDEX('Curtain Calculator'!$F$8:$F$57,MATCH(A88,'Curtain Calculator'!$A$8:$A$57,0)),""))</x:f>
      </x:c>
      <x:c r="C88" s="29" t="str">
        <x:f>IF(A88="","",IF(IF(COUNTIFS('Curtain Calculator'!$A$8:$A$57,A88)=1,INDEX('Curtain Calculator'!$P$8:$P$57,MATCH(A88,'Curtain Calculator'!$A$8:$A$57,0))="Linked",FALSE),ROUNDUP((B88/INDEX('Curtain Calculator'!$G$8:$G$57,MATCH(A88,'Curtain Calculator'!$A$8:$A$57,0)))/INDEX('Curtain Calculator'!$H$8:$H$57,MATCH(A88,'Curtain Calculator'!$A$8:$A$57,0)),0),""))</x:f>
      </x:c>
      <x:c r="D88" s="29" t="str">
        <x:f>IF(A88="","",IF(IF(COUNTIFS('Curtain Calculator'!$A$8:$A$57,A88)=1,INDEX('Curtain Calculator'!$P$8:$P$57,MATCH(A88,'Curtain Calculator'!$A$8:$A$57,0))="Linked",FALSE),C88*INDEX('Curtain Calculator'!$G$8:$G$57,MATCH(A88,'Curtain Calculator'!$A$8:$A$57,0)),""))</x:f>
      </x:c>
      <x:c r="E88" s="30" t="str">
        <x:f>IF(A88="","",IF(IF(COUNTIFS('Curtain Calculator'!$A$8:$A$57,A88)=1,INDEX('Curtain Calculator'!$P$8:$P$57,MATCH(A88,'Curtain Calculator'!$A$8:$A$57,0))="Linked",FALSE),INDEX('Curtain Calculator'!$I$8:$I$57,MATCH(A88,'Curtain Calculator'!$A$8:$A$57,0))+INDEX('Curtain Calculator'!$J$8:$J$57,MATCH(A88,'Curtain Calculator'!$A$8:$A$57,0))+INDEX('Curtain Calculator'!$K$8:$K$57,MATCH(A88,'Curtain Calculator'!$A$8:$A$57,0)),""))</x:f>
      </x:c>
      <x:c r="F88" s="30" t="str">
        <x:f>IF(A88="","",IF(IF(COUNTIFS('Curtain Calculator'!$A$8:$A$57,A88)=1,INDEX('Curtain Calculator'!$P$8:$P$57,MATCH(A88,'Curtain Calculator'!$A$8:$A$57,0))="Linked",FALSE),IF(INDEX('Curtain Calculator'!$L$8:$L$57,MATCH(A88,'Curtain Calculator'!$A$8:$A$57,0))="No repeat",E88,ROUNDUP(E88/INDEX('Curtain Calculator'!$M$8:$M$57,MATCH(A88,'Curtain Calculator'!$A$8:$A$57,0)),0)*INDEX('Curtain Calculator'!$M$8:$M$57,MATCH(A88,'Curtain Calculator'!$A$8:$A$57,0))),""))</x:f>
      </x:c>
      <x:c r="G88" s="30" t="str">
        <x:f>IF(A88="","",IF(IF(COUNTIFS('Curtain Calculator'!$A$8:$A$57,A88)=1,INDEX('Curtain Calculator'!$P$8:$P$57,MATCH(A88,'Curtain Calculator'!$A$8:$A$57,0))="Linked",FALSE),D88*F88,""))</x:f>
      </x:c>
      <x:c r="H88" s="30" t="str">
        <x:f>IF(A88="","",IF(IF(COUNTIFS('Curtain Calculator'!$A$8:$A$57,A88)=1,INDEX('Curtain Calculator'!$P$8:$P$57,MATCH(A88,'Curtain Calculator'!$A$8:$A$57,0))="Linked",FALSE),(G88+INDEX('Curtain Calculator'!$N$8:$N$57,MATCH(A88,'Curtain Calculator'!$A$8:$A$57,0)))*IF(INDEX('Curtain Calculator'!$D$8:$D$57,MATCH(A88,'Curtain Calculator'!$A$8:$A$57,0))="mm",0.001,IF(INDEX('Curtain Calculator'!$D$8:$D$57,MATCH(A88,'Curtain Calculator'!$A$8:$A$57,0))="in",0.0254,1)),""))</x:f>
      </x:c>
      <x:c r="I88" s="24" t="str">
        <x:f>IF(A88="","",IF(COUNTIFS('Curtain Calculator'!$A$8:$A$57,A88)=1,INDEX('Curtain Calculator'!$D$8:$D$57,MATCH(A88,'Curtain Calculator'!$A$8:$A$57,0)),""))</x:f>
      </x:c>
      <x:c r="J88" s="24" t="str">
        <x:f>IF(LEN(A88&amp;"")=0,IF(COUNTA(A88)=0,"","Enter Calculation ID"),IF(COUNTIFS('Curtain Calculator'!$A$68:$A$117,A88)&lt;&gt;1,"Duplicate curtain result",IF(IF(COUNTIFS('Curtain Calculator'!$A$8:$A$57,A88)=1,INDEX('Curtain Calculator'!$P$8:$P$57,MATCH(A88,'Curtain Calculator'!$A$8:$A$57,0))="Linked",FALSE),"Fabric length calculated","Resolve curtain input record")))</x:f>
      </x:c>
      <x:c r="K88" s="1"/>
      <x:c r="L88" s="1"/>
      <x:c r="M88" s="1"/>
      <x:c r="N88" s="1"/>
      <x:c r="O88" s="1"/>
      <x:c r="P88" s="1"/>
    </x:row>
    <x:row r="89" ht="35" customHeight="1">
      <x:c r="A89" s="23"/>
      <x:c r="B89" s="28" t="str">
        <x:f>IF(A89="","",IF(IF(COUNTIFS('Curtain Calculator'!$A$8:$A$57,A89)=1,INDEX('Curtain Calculator'!$P$8:$P$57,MATCH(A89,'Curtain Calculator'!$A$8:$A$57,0))="Linked",FALSE),INDEX('Curtain Calculator'!$E$8:$E$57,MATCH(A89,'Curtain Calculator'!$A$8:$A$57,0))*INDEX('Curtain Calculator'!$F$8:$F$57,MATCH(A89,'Curtain Calculator'!$A$8:$A$57,0)),""))</x:f>
      </x:c>
      <x:c r="C89" s="29" t="str">
        <x:f>IF(A89="","",IF(IF(COUNTIFS('Curtain Calculator'!$A$8:$A$57,A89)=1,INDEX('Curtain Calculator'!$P$8:$P$57,MATCH(A89,'Curtain Calculator'!$A$8:$A$57,0))="Linked",FALSE),ROUNDUP((B89/INDEX('Curtain Calculator'!$G$8:$G$57,MATCH(A89,'Curtain Calculator'!$A$8:$A$57,0)))/INDEX('Curtain Calculator'!$H$8:$H$57,MATCH(A89,'Curtain Calculator'!$A$8:$A$57,0)),0),""))</x:f>
      </x:c>
      <x:c r="D89" s="29" t="str">
        <x:f>IF(A89="","",IF(IF(COUNTIFS('Curtain Calculator'!$A$8:$A$57,A89)=1,INDEX('Curtain Calculator'!$P$8:$P$57,MATCH(A89,'Curtain Calculator'!$A$8:$A$57,0))="Linked",FALSE),C89*INDEX('Curtain Calculator'!$G$8:$G$57,MATCH(A89,'Curtain Calculator'!$A$8:$A$57,0)),""))</x:f>
      </x:c>
      <x:c r="E89" s="30" t="str">
        <x:f>IF(A89="","",IF(IF(COUNTIFS('Curtain Calculator'!$A$8:$A$57,A89)=1,INDEX('Curtain Calculator'!$P$8:$P$57,MATCH(A89,'Curtain Calculator'!$A$8:$A$57,0))="Linked",FALSE),INDEX('Curtain Calculator'!$I$8:$I$57,MATCH(A89,'Curtain Calculator'!$A$8:$A$57,0))+INDEX('Curtain Calculator'!$J$8:$J$57,MATCH(A89,'Curtain Calculator'!$A$8:$A$57,0))+INDEX('Curtain Calculator'!$K$8:$K$57,MATCH(A89,'Curtain Calculator'!$A$8:$A$57,0)),""))</x:f>
      </x:c>
      <x:c r="F89" s="30" t="str">
        <x:f>IF(A89="","",IF(IF(COUNTIFS('Curtain Calculator'!$A$8:$A$57,A89)=1,INDEX('Curtain Calculator'!$P$8:$P$57,MATCH(A89,'Curtain Calculator'!$A$8:$A$57,0))="Linked",FALSE),IF(INDEX('Curtain Calculator'!$L$8:$L$57,MATCH(A89,'Curtain Calculator'!$A$8:$A$57,0))="No repeat",E89,ROUNDUP(E89/INDEX('Curtain Calculator'!$M$8:$M$57,MATCH(A89,'Curtain Calculator'!$A$8:$A$57,0)),0)*INDEX('Curtain Calculator'!$M$8:$M$57,MATCH(A89,'Curtain Calculator'!$A$8:$A$57,0))),""))</x:f>
      </x:c>
      <x:c r="G89" s="30" t="str">
        <x:f>IF(A89="","",IF(IF(COUNTIFS('Curtain Calculator'!$A$8:$A$57,A89)=1,INDEX('Curtain Calculator'!$P$8:$P$57,MATCH(A89,'Curtain Calculator'!$A$8:$A$57,0))="Linked",FALSE),D89*F89,""))</x:f>
      </x:c>
      <x:c r="H89" s="30" t="str">
        <x:f>IF(A89="","",IF(IF(COUNTIFS('Curtain Calculator'!$A$8:$A$57,A89)=1,INDEX('Curtain Calculator'!$P$8:$P$57,MATCH(A89,'Curtain Calculator'!$A$8:$A$57,0))="Linked",FALSE),(G89+INDEX('Curtain Calculator'!$N$8:$N$57,MATCH(A89,'Curtain Calculator'!$A$8:$A$57,0)))*IF(INDEX('Curtain Calculator'!$D$8:$D$57,MATCH(A89,'Curtain Calculator'!$A$8:$A$57,0))="mm",0.001,IF(INDEX('Curtain Calculator'!$D$8:$D$57,MATCH(A89,'Curtain Calculator'!$A$8:$A$57,0))="in",0.0254,1)),""))</x:f>
      </x:c>
      <x:c r="I89" s="24" t="str">
        <x:f>IF(A89="","",IF(COUNTIFS('Curtain Calculator'!$A$8:$A$57,A89)=1,INDEX('Curtain Calculator'!$D$8:$D$57,MATCH(A89,'Curtain Calculator'!$A$8:$A$57,0)),""))</x:f>
      </x:c>
      <x:c r="J89" s="24" t="str">
        <x:f>IF(LEN(A89&amp;"")=0,IF(COUNTA(A89)=0,"","Enter Calculation ID"),IF(COUNTIFS('Curtain Calculator'!$A$68:$A$117,A89)&lt;&gt;1,"Duplicate curtain result",IF(IF(COUNTIFS('Curtain Calculator'!$A$8:$A$57,A89)=1,INDEX('Curtain Calculator'!$P$8:$P$57,MATCH(A89,'Curtain Calculator'!$A$8:$A$57,0))="Linked",FALSE),"Fabric length calculated","Resolve curtain input record")))</x:f>
      </x:c>
      <x:c r="K89" s="1"/>
      <x:c r="L89" s="1"/>
      <x:c r="M89" s="1"/>
      <x:c r="N89" s="1"/>
      <x:c r="O89" s="1"/>
      <x:c r="P89" s="1"/>
    </x:row>
    <x:row r="90" ht="35" customHeight="1">
      <x:c r="A90" s="23"/>
      <x:c r="B90" s="28" t="str">
        <x:f>IF(A90="","",IF(IF(COUNTIFS('Curtain Calculator'!$A$8:$A$57,A90)=1,INDEX('Curtain Calculator'!$P$8:$P$57,MATCH(A90,'Curtain Calculator'!$A$8:$A$57,0))="Linked",FALSE),INDEX('Curtain Calculator'!$E$8:$E$57,MATCH(A90,'Curtain Calculator'!$A$8:$A$57,0))*INDEX('Curtain Calculator'!$F$8:$F$57,MATCH(A90,'Curtain Calculator'!$A$8:$A$57,0)),""))</x:f>
      </x:c>
      <x:c r="C90" s="29" t="str">
        <x:f>IF(A90="","",IF(IF(COUNTIFS('Curtain Calculator'!$A$8:$A$57,A90)=1,INDEX('Curtain Calculator'!$P$8:$P$57,MATCH(A90,'Curtain Calculator'!$A$8:$A$57,0))="Linked",FALSE),ROUNDUP((B90/INDEX('Curtain Calculator'!$G$8:$G$57,MATCH(A90,'Curtain Calculator'!$A$8:$A$57,0)))/INDEX('Curtain Calculator'!$H$8:$H$57,MATCH(A90,'Curtain Calculator'!$A$8:$A$57,0)),0),""))</x:f>
      </x:c>
      <x:c r="D90" s="29" t="str">
        <x:f>IF(A90="","",IF(IF(COUNTIFS('Curtain Calculator'!$A$8:$A$57,A90)=1,INDEX('Curtain Calculator'!$P$8:$P$57,MATCH(A90,'Curtain Calculator'!$A$8:$A$57,0))="Linked",FALSE),C90*INDEX('Curtain Calculator'!$G$8:$G$57,MATCH(A90,'Curtain Calculator'!$A$8:$A$57,0)),""))</x:f>
      </x:c>
      <x:c r="E90" s="30" t="str">
        <x:f>IF(A90="","",IF(IF(COUNTIFS('Curtain Calculator'!$A$8:$A$57,A90)=1,INDEX('Curtain Calculator'!$P$8:$P$57,MATCH(A90,'Curtain Calculator'!$A$8:$A$57,0))="Linked",FALSE),INDEX('Curtain Calculator'!$I$8:$I$57,MATCH(A90,'Curtain Calculator'!$A$8:$A$57,0))+INDEX('Curtain Calculator'!$J$8:$J$57,MATCH(A90,'Curtain Calculator'!$A$8:$A$57,0))+INDEX('Curtain Calculator'!$K$8:$K$57,MATCH(A90,'Curtain Calculator'!$A$8:$A$57,0)),""))</x:f>
      </x:c>
      <x:c r="F90" s="30" t="str">
        <x:f>IF(A90="","",IF(IF(COUNTIFS('Curtain Calculator'!$A$8:$A$57,A90)=1,INDEX('Curtain Calculator'!$P$8:$P$57,MATCH(A90,'Curtain Calculator'!$A$8:$A$57,0))="Linked",FALSE),IF(INDEX('Curtain Calculator'!$L$8:$L$57,MATCH(A90,'Curtain Calculator'!$A$8:$A$57,0))="No repeat",E90,ROUNDUP(E90/INDEX('Curtain Calculator'!$M$8:$M$57,MATCH(A90,'Curtain Calculator'!$A$8:$A$57,0)),0)*INDEX('Curtain Calculator'!$M$8:$M$57,MATCH(A90,'Curtain Calculator'!$A$8:$A$57,0))),""))</x:f>
      </x:c>
      <x:c r="G90" s="30" t="str">
        <x:f>IF(A90="","",IF(IF(COUNTIFS('Curtain Calculator'!$A$8:$A$57,A90)=1,INDEX('Curtain Calculator'!$P$8:$P$57,MATCH(A90,'Curtain Calculator'!$A$8:$A$57,0))="Linked",FALSE),D90*F90,""))</x:f>
      </x:c>
      <x:c r="H90" s="30" t="str">
        <x:f>IF(A90="","",IF(IF(COUNTIFS('Curtain Calculator'!$A$8:$A$57,A90)=1,INDEX('Curtain Calculator'!$P$8:$P$57,MATCH(A90,'Curtain Calculator'!$A$8:$A$57,0))="Linked",FALSE),(G90+INDEX('Curtain Calculator'!$N$8:$N$57,MATCH(A90,'Curtain Calculator'!$A$8:$A$57,0)))*IF(INDEX('Curtain Calculator'!$D$8:$D$57,MATCH(A90,'Curtain Calculator'!$A$8:$A$57,0))="mm",0.001,IF(INDEX('Curtain Calculator'!$D$8:$D$57,MATCH(A90,'Curtain Calculator'!$A$8:$A$57,0))="in",0.0254,1)),""))</x:f>
      </x:c>
      <x:c r="I90" s="24" t="str">
        <x:f>IF(A90="","",IF(COUNTIFS('Curtain Calculator'!$A$8:$A$57,A90)=1,INDEX('Curtain Calculator'!$D$8:$D$57,MATCH(A90,'Curtain Calculator'!$A$8:$A$57,0)),""))</x:f>
      </x:c>
      <x:c r="J90" s="24" t="str">
        <x:f>IF(LEN(A90&amp;"")=0,IF(COUNTA(A90)=0,"","Enter Calculation ID"),IF(COUNTIFS('Curtain Calculator'!$A$68:$A$117,A90)&lt;&gt;1,"Duplicate curtain result",IF(IF(COUNTIFS('Curtain Calculator'!$A$8:$A$57,A90)=1,INDEX('Curtain Calculator'!$P$8:$P$57,MATCH(A90,'Curtain Calculator'!$A$8:$A$57,0))="Linked",FALSE),"Fabric length calculated","Resolve curtain input record")))</x:f>
      </x:c>
      <x:c r="K90" s="1"/>
      <x:c r="L90" s="1"/>
      <x:c r="M90" s="1"/>
      <x:c r="N90" s="1"/>
      <x:c r="O90" s="1"/>
      <x:c r="P90" s="1"/>
    </x:row>
    <x:row r="91" ht="35" customHeight="1">
      <x:c r="A91" s="23"/>
      <x:c r="B91" s="28" t="str">
        <x:f>IF(A91="","",IF(IF(COUNTIFS('Curtain Calculator'!$A$8:$A$57,A91)=1,INDEX('Curtain Calculator'!$P$8:$P$57,MATCH(A91,'Curtain Calculator'!$A$8:$A$57,0))="Linked",FALSE),INDEX('Curtain Calculator'!$E$8:$E$57,MATCH(A91,'Curtain Calculator'!$A$8:$A$57,0))*INDEX('Curtain Calculator'!$F$8:$F$57,MATCH(A91,'Curtain Calculator'!$A$8:$A$57,0)),""))</x:f>
      </x:c>
      <x:c r="C91" s="29" t="str">
        <x:f>IF(A91="","",IF(IF(COUNTIFS('Curtain Calculator'!$A$8:$A$57,A91)=1,INDEX('Curtain Calculator'!$P$8:$P$57,MATCH(A91,'Curtain Calculator'!$A$8:$A$57,0))="Linked",FALSE),ROUNDUP((B91/INDEX('Curtain Calculator'!$G$8:$G$57,MATCH(A91,'Curtain Calculator'!$A$8:$A$57,0)))/INDEX('Curtain Calculator'!$H$8:$H$57,MATCH(A91,'Curtain Calculator'!$A$8:$A$57,0)),0),""))</x:f>
      </x:c>
      <x:c r="D91" s="29" t="str">
        <x:f>IF(A91="","",IF(IF(COUNTIFS('Curtain Calculator'!$A$8:$A$57,A91)=1,INDEX('Curtain Calculator'!$P$8:$P$57,MATCH(A91,'Curtain Calculator'!$A$8:$A$57,0))="Linked",FALSE),C91*INDEX('Curtain Calculator'!$G$8:$G$57,MATCH(A91,'Curtain Calculator'!$A$8:$A$57,0)),""))</x:f>
      </x:c>
      <x:c r="E91" s="30" t="str">
        <x:f>IF(A91="","",IF(IF(COUNTIFS('Curtain Calculator'!$A$8:$A$57,A91)=1,INDEX('Curtain Calculator'!$P$8:$P$57,MATCH(A91,'Curtain Calculator'!$A$8:$A$57,0))="Linked",FALSE),INDEX('Curtain Calculator'!$I$8:$I$57,MATCH(A91,'Curtain Calculator'!$A$8:$A$57,0))+INDEX('Curtain Calculator'!$J$8:$J$57,MATCH(A91,'Curtain Calculator'!$A$8:$A$57,0))+INDEX('Curtain Calculator'!$K$8:$K$57,MATCH(A91,'Curtain Calculator'!$A$8:$A$57,0)),""))</x:f>
      </x:c>
      <x:c r="F91" s="30" t="str">
        <x:f>IF(A91="","",IF(IF(COUNTIFS('Curtain Calculator'!$A$8:$A$57,A91)=1,INDEX('Curtain Calculator'!$P$8:$P$57,MATCH(A91,'Curtain Calculator'!$A$8:$A$57,0))="Linked",FALSE),IF(INDEX('Curtain Calculator'!$L$8:$L$57,MATCH(A91,'Curtain Calculator'!$A$8:$A$57,0))="No repeat",E91,ROUNDUP(E91/INDEX('Curtain Calculator'!$M$8:$M$57,MATCH(A91,'Curtain Calculator'!$A$8:$A$57,0)),0)*INDEX('Curtain Calculator'!$M$8:$M$57,MATCH(A91,'Curtain Calculator'!$A$8:$A$57,0))),""))</x:f>
      </x:c>
      <x:c r="G91" s="30" t="str">
        <x:f>IF(A91="","",IF(IF(COUNTIFS('Curtain Calculator'!$A$8:$A$57,A91)=1,INDEX('Curtain Calculator'!$P$8:$P$57,MATCH(A91,'Curtain Calculator'!$A$8:$A$57,0))="Linked",FALSE),D91*F91,""))</x:f>
      </x:c>
      <x:c r="H91" s="30" t="str">
        <x:f>IF(A91="","",IF(IF(COUNTIFS('Curtain Calculator'!$A$8:$A$57,A91)=1,INDEX('Curtain Calculator'!$P$8:$P$57,MATCH(A91,'Curtain Calculator'!$A$8:$A$57,0))="Linked",FALSE),(G91+INDEX('Curtain Calculator'!$N$8:$N$57,MATCH(A91,'Curtain Calculator'!$A$8:$A$57,0)))*IF(INDEX('Curtain Calculator'!$D$8:$D$57,MATCH(A91,'Curtain Calculator'!$A$8:$A$57,0))="mm",0.001,IF(INDEX('Curtain Calculator'!$D$8:$D$57,MATCH(A91,'Curtain Calculator'!$A$8:$A$57,0))="in",0.0254,1)),""))</x:f>
      </x:c>
      <x:c r="I91" s="24" t="str">
        <x:f>IF(A91="","",IF(COUNTIFS('Curtain Calculator'!$A$8:$A$57,A91)=1,INDEX('Curtain Calculator'!$D$8:$D$57,MATCH(A91,'Curtain Calculator'!$A$8:$A$57,0)),""))</x:f>
      </x:c>
      <x:c r="J91" s="24" t="str">
        <x:f>IF(LEN(A91&amp;"")=0,IF(COUNTA(A91)=0,"","Enter Calculation ID"),IF(COUNTIFS('Curtain Calculator'!$A$68:$A$117,A91)&lt;&gt;1,"Duplicate curtain result",IF(IF(COUNTIFS('Curtain Calculator'!$A$8:$A$57,A91)=1,INDEX('Curtain Calculator'!$P$8:$P$57,MATCH(A91,'Curtain Calculator'!$A$8:$A$57,0))="Linked",FALSE),"Fabric length calculated","Resolve curtain input record")))</x:f>
      </x:c>
      <x:c r="K91" s="1"/>
      <x:c r="L91" s="1"/>
      <x:c r="M91" s="1"/>
      <x:c r="N91" s="1"/>
      <x:c r="O91" s="1"/>
      <x:c r="P91" s="1"/>
    </x:row>
    <x:row r="92" ht="35" customHeight="1">
      <x:c r="A92" s="23"/>
      <x:c r="B92" s="28" t="str">
        <x:f>IF(A92="","",IF(IF(COUNTIFS('Curtain Calculator'!$A$8:$A$57,A92)=1,INDEX('Curtain Calculator'!$P$8:$P$57,MATCH(A92,'Curtain Calculator'!$A$8:$A$57,0))="Linked",FALSE),INDEX('Curtain Calculator'!$E$8:$E$57,MATCH(A92,'Curtain Calculator'!$A$8:$A$57,0))*INDEX('Curtain Calculator'!$F$8:$F$57,MATCH(A92,'Curtain Calculator'!$A$8:$A$57,0)),""))</x:f>
      </x:c>
      <x:c r="C92" s="29" t="str">
        <x:f>IF(A92="","",IF(IF(COUNTIFS('Curtain Calculator'!$A$8:$A$57,A92)=1,INDEX('Curtain Calculator'!$P$8:$P$57,MATCH(A92,'Curtain Calculator'!$A$8:$A$57,0))="Linked",FALSE),ROUNDUP((B92/INDEX('Curtain Calculator'!$G$8:$G$57,MATCH(A92,'Curtain Calculator'!$A$8:$A$57,0)))/INDEX('Curtain Calculator'!$H$8:$H$57,MATCH(A92,'Curtain Calculator'!$A$8:$A$57,0)),0),""))</x:f>
      </x:c>
      <x:c r="D92" s="29" t="str">
        <x:f>IF(A92="","",IF(IF(COUNTIFS('Curtain Calculator'!$A$8:$A$57,A92)=1,INDEX('Curtain Calculator'!$P$8:$P$57,MATCH(A92,'Curtain Calculator'!$A$8:$A$57,0))="Linked",FALSE),C92*INDEX('Curtain Calculator'!$G$8:$G$57,MATCH(A92,'Curtain Calculator'!$A$8:$A$57,0)),""))</x:f>
      </x:c>
      <x:c r="E92" s="30" t="str">
        <x:f>IF(A92="","",IF(IF(COUNTIFS('Curtain Calculator'!$A$8:$A$57,A92)=1,INDEX('Curtain Calculator'!$P$8:$P$57,MATCH(A92,'Curtain Calculator'!$A$8:$A$57,0))="Linked",FALSE),INDEX('Curtain Calculator'!$I$8:$I$57,MATCH(A92,'Curtain Calculator'!$A$8:$A$57,0))+INDEX('Curtain Calculator'!$J$8:$J$57,MATCH(A92,'Curtain Calculator'!$A$8:$A$57,0))+INDEX('Curtain Calculator'!$K$8:$K$57,MATCH(A92,'Curtain Calculator'!$A$8:$A$57,0)),""))</x:f>
      </x:c>
      <x:c r="F92" s="30" t="str">
        <x:f>IF(A92="","",IF(IF(COUNTIFS('Curtain Calculator'!$A$8:$A$57,A92)=1,INDEX('Curtain Calculator'!$P$8:$P$57,MATCH(A92,'Curtain Calculator'!$A$8:$A$57,0))="Linked",FALSE),IF(INDEX('Curtain Calculator'!$L$8:$L$57,MATCH(A92,'Curtain Calculator'!$A$8:$A$57,0))="No repeat",E92,ROUNDUP(E92/INDEX('Curtain Calculator'!$M$8:$M$57,MATCH(A92,'Curtain Calculator'!$A$8:$A$57,0)),0)*INDEX('Curtain Calculator'!$M$8:$M$57,MATCH(A92,'Curtain Calculator'!$A$8:$A$57,0))),""))</x:f>
      </x:c>
      <x:c r="G92" s="30" t="str">
        <x:f>IF(A92="","",IF(IF(COUNTIFS('Curtain Calculator'!$A$8:$A$57,A92)=1,INDEX('Curtain Calculator'!$P$8:$P$57,MATCH(A92,'Curtain Calculator'!$A$8:$A$57,0))="Linked",FALSE),D92*F92,""))</x:f>
      </x:c>
      <x:c r="H92" s="30" t="str">
        <x:f>IF(A92="","",IF(IF(COUNTIFS('Curtain Calculator'!$A$8:$A$57,A92)=1,INDEX('Curtain Calculator'!$P$8:$P$57,MATCH(A92,'Curtain Calculator'!$A$8:$A$57,0))="Linked",FALSE),(G92+INDEX('Curtain Calculator'!$N$8:$N$57,MATCH(A92,'Curtain Calculator'!$A$8:$A$57,0)))*IF(INDEX('Curtain Calculator'!$D$8:$D$57,MATCH(A92,'Curtain Calculator'!$A$8:$A$57,0))="mm",0.001,IF(INDEX('Curtain Calculator'!$D$8:$D$57,MATCH(A92,'Curtain Calculator'!$A$8:$A$57,0))="in",0.0254,1)),""))</x:f>
      </x:c>
      <x:c r="I92" s="24" t="str">
        <x:f>IF(A92="","",IF(COUNTIFS('Curtain Calculator'!$A$8:$A$57,A92)=1,INDEX('Curtain Calculator'!$D$8:$D$57,MATCH(A92,'Curtain Calculator'!$A$8:$A$57,0)),""))</x:f>
      </x:c>
      <x:c r="J92" s="24" t="str">
        <x:f>IF(LEN(A92&amp;"")=0,IF(COUNTA(A92)=0,"","Enter Calculation ID"),IF(COUNTIFS('Curtain Calculator'!$A$68:$A$117,A92)&lt;&gt;1,"Duplicate curtain result",IF(IF(COUNTIFS('Curtain Calculator'!$A$8:$A$57,A92)=1,INDEX('Curtain Calculator'!$P$8:$P$57,MATCH(A92,'Curtain Calculator'!$A$8:$A$57,0))="Linked",FALSE),"Fabric length calculated","Resolve curtain input record")))</x:f>
      </x:c>
      <x:c r="K92" s="1"/>
      <x:c r="L92" s="1"/>
      <x:c r="M92" s="1"/>
      <x:c r="N92" s="1"/>
      <x:c r="O92" s="1"/>
      <x:c r="P92" s="1"/>
    </x:row>
    <x:row r="93" ht="35" customHeight="1">
      <x:c r="A93" s="23"/>
      <x:c r="B93" s="28" t="str">
        <x:f>IF(A93="","",IF(IF(COUNTIFS('Curtain Calculator'!$A$8:$A$57,A93)=1,INDEX('Curtain Calculator'!$P$8:$P$57,MATCH(A93,'Curtain Calculator'!$A$8:$A$57,0))="Linked",FALSE),INDEX('Curtain Calculator'!$E$8:$E$57,MATCH(A93,'Curtain Calculator'!$A$8:$A$57,0))*INDEX('Curtain Calculator'!$F$8:$F$57,MATCH(A93,'Curtain Calculator'!$A$8:$A$57,0)),""))</x:f>
      </x:c>
      <x:c r="C93" s="29" t="str">
        <x:f>IF(A93="","",IF(IF(COUNTIFS('Curtain Calculator'!$A$8:$A$57,A93)=1,INDEX('Curtain Calculator'!$P$8:$P$57,MATCH(A93,'Curtain Calculator'!$A$8:$A$57,0))="Linked",FALSE),ROUNDUP((B93/INDEX('Curtain Calculator'!$G$8:$G$57,MATCH(A93,'Curtain Calculator'!$A$8:$A$57,0)))/INDEX('Curtain Calculator'!$H$8:$H$57,MATCH(A93,'Curtain Calculator'!$A$8:$A$57,0)),0),""))</x:f>
      </x:c>
      <x:c r="D93" s="29" t="str">
        <x:f>IF(A93="","",IF(IF(COUNTIFS('Curtain Calculator'!$A$8:$A$57,A93)=1,INDEX('Curtain Calculator'!$P$8:$P$57,MATCH(A93,'Curtain Calculator'!$A$8:$A$57,0))="Linked",FALSE),C93*INDEX('Curtain Calculator'!$G$8:$G$57,MATCH(A93,'Curtain Calculator'!$A$8:$A$57,0)),""))</x:f>
      </x:c>
      <x:c r="E93" s="30" t="str">
        <x:f>IF(A93="","",IF(IF(COUNTIFS('Curtain Calculator'!$A$8:$A$57,A93)=1,INDEX('Curtain Calculator'!$P$8:$P$57,MATCH(A93,'Curtain Calculator'!$A$8:$A$57,0))="Linked",FALSE),INDEX('Curtain Calculator'!$I$8:$I$57,MATCH(A93,'Curtain Calculator'!$A$8:$A$57,0))+INDEX('Curtain Calculator'!$J$8:$J$57,MATCH(A93,'Curtain Calculator'!$A$8:$A$57,0))+INDEX('Curtain Calculator'!$K$8:$K$57,MATCH(A93,'Curtain Calculator'!$A$8:$A$57,0)),""))</x:f>
      </x:c>
      <x:c r="F93" s="30" t="str">
        <x:f>IF(A93="","",IF(IF(COUNTIFS('Curtain Calculator'!$A$8:$A$57,A93)=1,INDEX('Curtain Calculator'!$P$8:$P$57,MATCH(A93,'Curtain Calculator'!$A$8:$A$57,0))="Linked",FALSE),IF(INDEX('Curtain Calculator'!$L$8:$L$57,MATCH(A93,'Curtain Calculator'!$A$8:$A$57,0))="No repeat",E93,ROUNDUP(E93/INDEX('Curtain Calculator'!$M$8:$M$57,MATCH(A93,'Curtain Calculator'!$A$8:$A$57,0)),0)*INDEX('Curtain Calculator'!$M$8:$M$57,MATCH(A93,'Curtain Calculator'!$A$8:$A$57,0))),""))</x:f>
      </x:c>
      <x:c r="G93" s="30" t="str">
        <x:f>IF(A93="","",IF(IF(COUNTIFS('Curtain Calculator'!$A$8:$A$57,A93)=1,INDEX('Curtain Calculator'!$P$8:$P$57,MATCH(A93,'Curtain Calculator'!$A$8:$A$57,0))="Linked",FALSE),D93*F93,""))</x:f>
      </x:c>
      <x:c r="H93" s="30" t="str">
        <x:f>IF(A93="","",IF(IF(COUNTIFS('Curtain Calculator'!$A$8:$A$57,A93)=1,INDEX('Curtain Calculator'!$P$8:$P$57,MATCH(A93,'Curtain Calculator'!$A$8:$A$57,0))="Linked",FALSE),(G93+INDEX('Curtain Calculator'!$N$8:$N$57,MATCH(A93,'Curtain Calculator'!$A$8:$A$57,0)))*IF(INDEX('Curtain Calculator'!$D$8:$D$57,MATCH(A93,'Curtain Calculator'!$A$8:$A$57,0))="mm",0.001,IF(INDEX('Curtain Calculator'!$D$8:$D$57,MATCH(A93,'Curtain Calculator'!$A$8:$A$57,0))="in",0.0254,1)),""))</x:f>
      </x:c>
      <x:c r="I93" s="24" t="str">
        <x:f>IF(A93="","",IF(COUNTIFS('Curtain Calculator'!$A$8:$A$57,A93)=1,INDEX('Curtain Calculator'!$D$8:$D$57,MATCH(A93,'Curtain Calculator'!$A$8:$A$57,0)),""))</x:f>
      </x:c>
      <x:c r="J93" s="24" t="str">
        <x:f>IF(LEN(A93&amp;"")=0,IF(COUNTA(A93)=0,"","Enter Calculation ID"),IF(COUNTIFS('Curtain Calculator'!$A$68:$A$117,A93)&lt;&gt;1,"Duplicate curtain result",IF(IF(COUNTIFS('Curtain Calculator'!$A$8:$A$57,A93)=1,INDEX('Curtain Calculator'!$P$8:$P$57,MATCH(A93,'Curtain Calculator'!$A$8:$A$57,0))="Linked",FALSE),"Fabric length calculated","Resolve curtain input record")))</x:f>
      </x:c>
      <x:c r="K93" s="1"/>
      <x:c r="L93" s="1"/>
      <x:c r="M93" s="1"/>
      <x:c r="N93" s="1"/>
      <x:c r="O93" s="1"/>
      <x:c r="P93" s="1"/>
    </x:row>
    <x:row r="94" ht="35" customHeight="1">
      <x:c r="A94" s="23"/>
      <x:c r="B94" s="28" t="str">
        <x:f>IF(A94="","",IF(IF(COUNTIFS('Curtain Calculator'!$A$8:$A$57,A94)=1,INDEX('Curtain Calculator'!$P$8:$P$57,MATCH(A94,'Curtain Calculator'!$A$8:$A$57,0))="Linked",FALSE),INDEX('Curtain Calculator'!$E$8:$E$57,MATCH(A94,'Curtain Calculator'!$A$8:$A$57,0))*INDEX('Curtain Calculator'!$F$8:$F$57,MATCH(A94,'Curtain Calculator'!$A$8:$A$57,0)),""))</x:f>
      </x:c>
      <x:c r="C94" s="29" t="str">
        <x:f>IF(A94="","",IF(IF(COUNTIFS('Curtain Calculator'!$A$8:$A$57,A94)=1,INDEX('Curtain Calculator'!$P$8:$P$57,MATCH(A94,'Curtain Calculator'!$A$8:$A$57,0))="Linked",FALSE),ROUNDUP((B94/INDEX('Curtain Calculator'!$G$8:$G$57,MATCH(A94,'Curtain Calculator'!$A$8:$A$57,0)))/INDEX('Curtain Calculator'!$H$8:$H$57,MATCH(A94,'Curtain Calculator'!$A$8:$A$57,0)),0),""))</x:f>
      </x:c>
      <x:c r="D94" s="29" t="str">
        <x:f>IF(A94="","",IF(IF(COUNTIFS('Curtain Calculator'!$A$8:$A$57,A94)=1,INDEX('Curtain Calculator'!$P$8:$P$57,MATCH(A94,'Curtain Calculator'!$A$8:$A$57,0))="Linked",FALSE),C94*INDEX('Curtain Calculator'!$G$8:$G$57,MATCH(A94,'Curtain Calculator'!$A$8:$A$57,0)),""))</x:f>
      </x:c>
      <x:c r="E94" s="30" t="str">
        <x:f>IF(A94="","",IF(IF(COUNTIFS('Curtain Calculator'!$A$8:$A$57,A94)=1,INDEX('Curtain Calculator'!$P$8:$P$57,MATCH(A94,'Curtain Calculator'!$A$8:$A$57,0))="Linked",FALSE),INDEX('Curtain Calculator'!$I$8:$I$57,MATCH(A94,'Curtain Calculator'!$A$8:$A$57,0))+INDEX('Curtain Calculator'!$J$8:$J$57,MATCH(A94,'Curtain Calculator'!$A$8:$A$57,0))+INDEX('Curtain Calculator'!$K$8:$K$57,MATCH(A94,'Curtain Calculator'!$A$8:$A$57,0)),""))</x:f>
      </x:c>
      <x:c r="F94" s="30" t="str">
        <x:f>IF(A94="","",IF(IF(COUNTIFS('Curtain Calculator'!$A$8:$A$57,A94)=1,INDEX('Curtain Calculator'!$P$8:$P$57,MATCH(A94,'Curtain Calculator'!$A$8:$A$57,0))="Linked",FALSE),IF(INDEX('Curtain Calculator'!$L$8:$L$57,MATCH(A94,'Curtain Calculator'!$A$8:$A$57,0))="No repeat",E94,ROUNDUP(E94/INDEX('Curtain Calculator'!$M$8:$M$57,MATCH(A94,'Curtain Calculator'!$A$8:$A$57,0)),0)*INDEX('Curtain Calculator'!$M$8:$M$57,MATCH(A94,'Curtain Calculator'!$A$8:$A$57,0))),""))</x:f>
      </x:c>
      <x:c r="G94" s="30" t="str">
        <x:f>IF(A94="","",IF(IF(COUNTIFS('Curtain Calculator'!$A$8:$A$57,A94)=1,INDEX('Curtain Calculator'!$P$8:$P$57,MATCH(A94,'Curtain Calculator'!$A$8:$A$57,0))="Linked",FALSE),D94*F94,""))</x:f>
      </x:c>
      <x:c r="H94" s="30" t="str">
        <x:f>IF(A94="","",IF(IF(COUNTIFS('Curtain Calculator'!$A$8:$A$57,A94)=1,INDEX('Curtain Calculator'!$P$8:$P$57,MATCH(A94,'Curtain Calculator'!$A$8:$A$57,0))="Linked",FALSE),(G94+INDEX('Curtain Calculator'!$N$8:$N$57,MATCH(A94,'Curtain Calculator'!$A$8:$A$57,0)))*IF(INDEX('Curtain Calculator'!$D$8:$D$57,MATCH(A94,'Curtain Calculator'!$A$8:$A$57,0))="mm",0.001,IF(INDEX('Curtain Calculator'!$D$8:$D$57,MATCH(A94,'Curtain Calculator'!$A$8:$A$57,0))="in",0.0254,1)),""))</x:f>
      </x:c>
      <x:c r="I94" s="24" t="str">
        <x:f>IF(A94="","",IF(COUNTIFS('Curtain Calculator'!$A$8:$A$57,A94)=1,INDEX('Curtain Calculator'!$D$8:$D$57,MATCH(A94,'Curtain Calculator'!$A$8:$A$57,0)),""))</x:f>
      </x:c>
      <x:c r="J94" s="24" t="str">
        <x:f>IF(LEN(A94&amp;"")=0,IF(COUNTA(A94)=0,"","Enter Calculation ID"),IF(COUNTIFS('Curtain Calculator'!$A$68:$A$117,A94)&lt;&gt;1,"Duplicate curtain result",IF(IF(COUNTIFS('Curtain Calculator'!$A$8:$A$57,A94)=1,INDEX('Curtain Calculator'!$P$8:$P$57,MATCH(A94,'Curtain Calculator'!$A$8:$A$57,0))="Linked",FALSE),"Fabric length calculated","Resolve curtain input record")))</x:f>
      </x:c>
      <x:c r="K94" s="1"/>
      <x:c r="L94" s="1"/>
      <x:c r="M94" s="1"/>
      <x:c r="N94" s="1"/>
      <x:c r="O94" s="1"/>
      <x:c r="P94" s="1"/>
    </x:row>
    <x:row r="95" ht="35" customHeight="1">
      <x:c r="A95" s="23"/>
      <x:c r="B95" s="28" t="str">
        <x:f>IF(A95="","",IF(IF(COUNTIFS('Curtain Calculator'!$A$8:$A$57,A95)=1,INDEX('Curtain Calculator'!$P$8:$P$57,MATCH(A95,'Curtain Calculator'!$A$8:$A$57,0))="Linked",FALSE),INDEX('Curtain Calculator'!$E$8:$E$57,MATCH(A95,'Curtain Calculator'!$A$8:$A$57,0))*INDEX('Curtain Calculator'!$F$8:$F$57,MATCH(A95,'Curtain Calculator'!$A$8:$A$57,0)),""))</x:f>
      </x:c>
      <x:c r="C95" s="29" t="str">
        <x:f>IF(A95="","",IF(IF(COUNTIFS('Curtain Calculator'!$A$8:$A$57,A95)=1,INDEX('Curtain Calculator'!$P$8:$P$57,MATCH(A95,'Curtain Calculator'!$A$8:$A$57,0))="Linked",FALSE),ROUNDUP((B95/INDEX('Curtain Calculator'!$G$8:$G$57,MATCH(A95,'Curtain Calculator'!$A$8:$A$57,0)))/INDEX('Curtain Calculator'!$H$8:$H$57,MATCH(A95,'Curtain Calculator'!$A$8:$A$57,0)),0),""))</x:f>
      </x:c>
      <x:c r="D95" s="29" t="str">
        <x:f>IF(A95="","",IF(IF(COUNTIFS('Curtain Calculator'!$A$8:$A$57,A95)=1,INDEX('Curtain Calculator'!$P$8:$P$57,MATCH(A95,'Curtain Calculator'!$A$8:$A$57,0))="Linked",FALSE),C95*INDEX('Curtain Calculator'!$G$8:$G$57,MATCH(A95,'Curtain Calculator'!$A$8:$A$57,0)),""))</x:f>
      </x:c>
      <x:c r="E95" s="30" t="str">
        <x:f>IF(A95="","",IF(IF(COUNTIFS('Curtain Calculator'!$A$8:$A$57,A95)=1,INDEX('Curtain Calculator'!$P$8:$P$57,MATCH(A95,'Curtain Calculator'!$A$8:$A$57,0))="Linked",FALSE),INDEX('Curtain Calculator'!$I$8:$I$57,MATCH(A95,'Curtain Calculator'!$A$8:$A$57,0))+INDEX('Curtain Calculator'!$J$8:$J$57,MATCH(A95,'Curtain Calculator'!$A$8:$A$57,0))+INDEX('Curtain Calculator'!$K$8:$K$57,MATCH(A95,'Curtain Calculator'!$A$8:$A$57,0)),""))</x:f>
      </x:c>
      <x:c r="F95" s="30" t="str">
        <x:f>IF(A95="","",IF(IF(COUNTIFS('Curtain Calculator'!$A$8:$A$57,A95)=1,INDEX('Curtain Calculator'!$P$8:$P$57,MATCH(A95,'Curtain Calculator'!$A$8:$A$57,0))="Linked",FALSE),IF(INDEX('Curtain Calculator'!$L$8:$L$57,MATCH(A95,'Curtain Calculator'!$A$8:$A$57,0))="No repeat",E95,ROUNDUP(E95/INDEX('Curtain Calculator'!$M$8:$M$57,MATCH(A95,'Curtain Calculator'!$A$8:$A$57,0)),0)*INDEX('Curtain Calculator'!$M$8:$M$57,MATCH(A95,'Curtain Calculator'!$A$8:$A$57,0))),""))</x:f>
      </x:c>
      <x:c r="G95" s="30" t="str">
        <x:f>IF(A95="","",IF(IF(COUNTIFS('Curtain Calculator'!$A$8:$A$57,A95)=1,INDEX('Curtain Calculator'!$P$8:$P$57,MATCH(A95,'Curtain Calculator'!$A$8:$A$57,0))="Linked",FALSE),D95*F95,""))</x:f>
      </x:c>
      <x:c r="H95" s="30" t="str">
        <x:f>IF(A95="","",IF(IF(COUNTIFS('Curtain Calculator'!$A$8:$A$57,A95)=1,INDEX('Curtain Calculator'!$P$8:$P$57,MATCH(A95,'Curtain Calculator'!$A$8:$A$57,0))="Linked",FALSE),(G95+INDEX('Curtain Calculator'!$N$8:$N$57,MATCH(A95,'Curtain Calculator'!$A$8:$A$57,0)))*IF(INDEX('Curtain Calculator'!$D$8:$D$57,MATCH(A95,'Curtain Calculator'!$A$8:$A$57,0))="mm",0.001,IF(INDEX('Curtain Calculator'!$D$8:$D$57,MATCH(A95,'Curtain Calculator'!$A$8:$A$57,0))="in",0.0254,1)),""))</x:f>
      </x:c>
      <x:c r="I95" s="24" t="str">
        <x:f>IF(A95="","",IF(COUNTIFS('Curtain Calculator'!$A$8:$A$57,A95)=1,INDEX('Curtain Calculator'!$D$8:$D$57,MATCH(A95,'Curtain Calculator'!$A$8:$A$57,0)),""))</x:f>
      </x:c>
      <x:c r="J95" s="24" t="str">
        <x:f>IF(LEN(A95&amp;"")=0,IF(COUNTA(A95)=0,"","Enter Calculation ID"),IF(COUNTIFS('Curtain Calculator'!$A$68:$A$117,A95)&lt;&gt;1,"Duplicate curtain result",IF(IF(COUNTIFS('Curtain Calculator'!$A$8:$A$57,A95)=1,INDEX('Curtain Calculator'!$P$8:$P$57,MATCH(A95,'Curtain Calculator'!$A$8:$A$57,0))="Linked",FALSE),"Fabric length calculated","Resolve curtain input record")))</x:f>
      </x:c>
      <x:c r="K95" s="1"/>
      <x:c r="L95" s="1"/>
      <x:c r="M95" s="1"/>
      <x:c r="N95" s="1"/>
      <x:c r="O95" s="1"/>
      <x:c r="P95" s="1"/>
    </x:row>
    <x:row r="96" ht="35" customHeight="1">
      <x:c r="A96" s="23"/>
      <x:c r="B96" s="28" t="str">
        <x:f>IF(A96="","",IF(IF(COUNTIFS('Curtain Calculator'!$A$8:$A$57,A96)=1,INDEX('Curtain Calculator'!$P$8:$P$57,MATCH(A96,'Curtain Calculator'!$A$8:$A$57,0))="Linked",FALSE),INDEX('Curtain Calculator'!$E$8:$E$57,MATCH(A96,'Curtain Calculator'!$A$8:$A$57,0))*INDEX('Curtain Calculator'!$F$8:$F$57,MATCH(A96,'Curtain Calculator'!$A$8:$A$57,0)),""))</x:f>
      </x:c>
      <x:c r="C96" s="29" t="str">
        <x:f>IF(A96="","",IF(IF(COUNTIFS('Curtain Calculator'!$A$8:$A$57,A96)=1,INDEX('Curtain Calculator'!$P$8:$P$57,MATCH(A96,'Curtain Calculator'!$A$8:$A$57,0))="Linked",FALSE),ROUNDUP((B96/INDEX('Curtain Calculator'!$G$8:$G$57,MATCH(A96,'Curtain Calculator'!$A$8:$A$57,0)))/INDEX('Curtain Calculator'!$H$8:$H$57,MATCH(A96,'Curtain Calculator'!$A$8:$A$57,0)),0),""))</x:f>
      </x:c>
      <x:c r="D96" s="29" t="str">
        <x:f>IF(A96="","",IF(IF(COUNTIFS('Curtain Calculator'!$A$8:$A$57,A96)=1,INDEX('Curtain Calculator'!$P$8:$P$57,MATCH(A96,'Curtain Calculator'!$A$8:$A$57,0))="Linked",FALSE),C96*INDEX('Curtain Calculator'!$G$8:$G$57,MATCH(A96,'Curtain Calculator'!$A$8:$A$57,0)),""))</x:f>
      </x:c>
      <x:c r="E96" s="30" t="str">
        <x:f>IF(A96="","",IF(IF(COUNTIFS('Curtain Calculator'!$A$8:$A$57,A96)=1,INDEX('Curtain Calculator'!$P$8:$P$57,MATCH(A96,'Curtain Calculator'!$A$8:$A$57,0))="Linked",FALSE),INDEX('Curtain Calculator'!$I$8:$I$57,MATCH(A96,'Curtain Calculator'!$A$8:$A$57,0))+INDEX('Curtain Calculator'!$J$8:$J$57,MATCH(A96,'Curtain Calculator'!$A$8:$A$57,0))+INDEX('Curtain Calculator'!$K$8:$K$57,MATCH(A96,'Curtain Calculator'!$A$8:$A$57,0)),""))</x:f>
      </x:c>
      <x:c r="F96" s="30" t="str">
        <x:f>IF(A96="","",IF(IF(COUNTIFS('Curtain Calculator'!$A$8:$A$57,A96)=1,INDEX('Curtain Calculator'!$P$8:$P$57,MATCH(A96,'Curtain Calculator'!$A$8:$A$57,0))="Linked",FALSE),IF(INDEX('Curtain Calculator'!$L$8:$L$57,MATCH(A96,'Curtain Calculator'!$A$8:$A$57,0))="No repeat",E96,ROUNDUP(E96/INDEX('Curtain Calculator'!$M$8:$M$57,MATCH(A96,'Curtain Calculator'!$A$8:$A$57,0)),0)*INDEX('Curtain Calculator'!$M$8:$M$57,MATCH(A96,'Curtain Calculator'!$A$8:$A$57,0))),""))</x:f>
      </x:c>
      <x:c r="G96" s="30" t="str">
        <x:f>IF(A96="","",IF(IF(COUNTIFS('Curtain Calculator'!$A$8:$A$57,A96)=1,INDEX('Curtain Calculator'!$P$8:$P$57,MATCH(A96,'Curtain Calculator'!$A$8:$A$57,0))="Linked",FALSE),D96*F96,""))</x:f>
      </x:c>
      <x:c r="H96" s="30" t="str">
        <x:f>IF(A96="","",IF(IF(COUNTIFS('Curtain Calculator'!$A$8:$A$57,A96)=1,INDEX('Curtain Calculator'!$P$8:$P$57,MATCH(A96,'Curtain Calculator'!$A$8:$A$57,0))="Linked",FALSE),(G96+INDEX('Curtain Calculator'!$N$8:$N$57,MATCH(A96,'Curtain Calculator'!$A$8:$A$57,0)))*IF(INDEX('Curtain Calculator'!$D$8:$D$57,MATCH(A96,'Curtain Calculator'!$A$8:$A$57,0))="mm",0.001,IF(INDEX('Curtain Calculator'!$D$8:$D$57,MATCH(A96,'Curtain Calculator'!$A$8:$A$57,0))="in",0.0254,1)),""))</x:f>
      </x:c>
      <x:c r="I96" s="24" t="str">
        <x:f>IF(A96="","",IF(COUNTIFS('Curtain Calculator'!$A$8:$A$57,A96)=1,INDEX('Curtain Calculator'!$D$8:$D$57,MATCH(A96,'Curtain Calculator'!$A$8:$A$57,0)),""))</x:f>
      </x:c>
      <x:c r="J96" s="24" t="str">
        <x:f>IF(LEN(A96&amp;"")=0,IF(COUNTA(A96)=0,"","Enter Calculation ID"),IF(COUNTIFS('Curtain Calculator'!$A$68:$A$117,A96)&lt;&gt;1,"Duplicate curtain result",IF(IF(COUNTIFS('Curtain Calculator'!$A$8:$A$57,A96)=1,INDEX('Curtain Calculator'!$P$8:$P$57,MATCH(A96,'Curtain Calculator'!$A$8:$A$57,0))="Linked",FALSE),"Fabric length calculated","Resolve curtain input record")))</x:f>
      </x:c>
      <x:c r="K96" s="1"/>
      <x:c r="L96" s="1"/>
      <x:c r="M96" s="1"/>
      <x:c r="N96" s="1"/>
      <x:c r="O96" s="1"/>
      <x:c r="P96" s="1"/>
    </x:row>
    <x:row r="97" ht="35" customHeight="1">
      <x:c r="A97" s="23"/>
      <x:c r="B97" s="28" t="str">
        <x:f>IF(A97="","",IF(IF(COUNTIFS('Curtain Calculator'!$A$8:$A$57,A97)=1,INDEX('Curtain Calculator'!$P$8:$P$57,MATCH(A97,'Curtain Calculator'!$A$8:$A$57,0))="Linked",FALSE),INDEX('Curtain Calculator'!$E$8:$E$57,MATCH(A97,'Curtain Calculator'!$A$8:$A$57,0))*INDEX('Curtain Calculator'!$F$8:$F$57,MATCH(A97,'Curtain Calculator'!$A$8:$A$57,0)),""))</x:f>
      </x:c>
      <x:c r="C97" s="29" t="str">
        <x:f>IF(A97="","",IF(IF(COUNTIFS('Curtain Calculator'!$A$8:$A$57,A97)=1,INDEX('Curtain Calculator'!$P$8:$P$57,MATCH(A97,'Curtain Calculator'!$A$8:$A$57,0))="Linked",FALSE),ROUNDUP((B97/INDEX('Curtain Calculator'!$G$8:$G$57,MATCH(A97,'Curtain Calculator'!$A$8:$A$57,0)))/INDEX('Curtain Calculator'!$H$8:$H$57,MATCH(A97,'Curtain Calculator'!$A$8:$A$57,0)),0),""))</x:f>
      </x:c>
      <x:c r="D97" s="29" t="str">
        <x:f>IF(A97="","",IF(IF(COUNTIFS('Curtain Calculator'!$A$8:$A$57,A97)=1,INDEX('Curtain Calculator'!$P$8:$P$57,MATCH(A97,'Curtain Calculator'!$A$8:$A$57,0))="Linked",FALSE),C97*INDEX('Curtain Calculator'!$G$8:$G$57,MATCH(A97,'Curtain Calculator'!$A$8:$A$57,0)),""))</x:f>
      </x:c>
      <x:c r="E97" s="30" t="str">
        <x:f>IF(A97="","",IF(IF(COUNTIFS('Curtain Calculator'!$A$8:$A$57,A97)=1,INDEX('Curtain Calculator'!$P$8:$P$57,MATCH(A97,'Curtain Calculator'!$A$8:$A$57,0))="Linked",FALSE),INDEX('Curtain Calculator'!$I$8:$I$57,MATCH(A97,'Curtain Calculator'!$A$8:$A$57,0))+INDEX('Curtain Calculator'!$J$8:$J$57,MATCH(A97,'Curtain Calculator'!$A$8:$A$57,0))+INDEX('Curtain Calculator'!$K$8:$K$57,MATCH(A97,'Curtain Calculator'!$A$8:$A$57,0)),""))</x:f>
      </x:c>
      <x:c r="F97" s="30" t="str">
        <x:f>IF(A97="","",IF(IF(COUNTIFS('Curtain Calculator'!$A$8:$A$57,A97)=1,INDEX('Curtain Calculator'!$P$8:$P$57,MATCH(A97,'Curtain Calculator'!$A$8:$A$57,0))="Linked",FALSE),IF(INDEX('Curtain Calculator'!$L$8:$L$57,MATCH(A97,'Curtain Calculator'!$A$8:$A$57,0))="No repeat",E97,ROUNDUP(E97/INDEX('Curtain Calculator'!$M$8:$M$57,MATCH(A97,'Curtain Calculator'!$A$8:$A$57,0)),0)*INDEX('Curtain Calculator'!$M$8:$M$57,MATCH(A97,'Curtain Calculator'!$A$8:$A$57,0))),""))</x:f>
      </x:c>
      <x:c r="G97" s="30" t="str">
        <x:f>IF(A97="","",IF(IF(COUNTIFS('Curtain Calculator'!$A$8:$A$57,A97)=1,INDEX('Curtain Calculator'!$P$8:$P$57,MATCH(A97,'Curtain Calculator'!$A$8:$A$57,0))="Linked",FALSE),D97*F97,""))</x:f>
      </x:c>
      <x:c r="H97" s="30" t="str">
        <x:f>IF(A97="","",IF(IF(COUNTIFS('Curtain Calculator'!$A$8:$A$57,A97)=1,INDEX('Curtain Calculator'!$P$8:$P$57,MATCH(A97,'Curtain Calculator'!$A$8:$A$57,0))="Linked",FALSE),(G97+INDEX('Curtain Calculator'!$N$8:$N$57,MATCH(A97,'Curtain Calculator'!$A$8:$A$57,0)))*IF(INDEX('Curtain Calculator'!$D$8:$D$57,MATCH(A97,'Curtain Calculator'!$A$8:$A$57,0))="mm",0.001,IF(INDEX('Curtain Calculator'!$D$8:$D$57,MATCH(A97,'Curtain Calculator'!$A$8:$A$57,0))="in",0.0254,1)),""))</x:f>
      </x:c>
      <x:c r="I97" s="24" t="str">
        <x:f>IF(A97="","",IF(COUNTIFS('Curtain Calculator'!$A$8:$A$57,A97)=1,INDEX('Curtain Calculator'!$D$8:$D$57,MATCH(A97,'Curtain Calculator'!$A$8:$A$57,0)),""))</x:f>
      </x:c>
      <x:c r="J97" s="24" t="str">
        <x:f>IF(LEN(A97&amp;"")=0,IF(COUNTA(A97)=0,"","Enter Calculation ID"),IF(COUNTIFS('Curtain Calculator'!$A$68:$A$117,A97)&lt;&gt;1,"Duplicate curtain result",IF(IF(COUNTIFS('Curtain Calculator'!$A$8:$A$57,A97)=1,INDEX('Curtain Calculator'!$P$8:$P$57,MATCH(A97,'Curtain Calculator'!$A$8:$A$57,0))="Linked",FALSE),"Fabric length calculated","Resolve curtain input record")))</x:f>
      </x:c>
      <x:c r="K97" s="1"/>
      <x:c r="L97" s="1"/>
      <x:c r="M97" s="1"/>
      <x:c r="N97" s="1"/>
      <x:c r="O97" s="1"/>
      <x:c r="P97" s="1"/>
    </x:row>
    <x:row r="98" ht="35" customHeight="1">
      <x:c r="A98" s="23"/>
      <x:c r="B98" s="28" t="str">
        <x:f>IF(A98="","",IF(IF(COUNTIFS('Curtain Calculator'!$A$8:$A$57,A98)=1,INDEX('Curtain Calculator'!$P$8:$P$57,MATCH(A98,'Curtain Calculator'!$A$8:$A$57,0))="Linked",FALSE),INDEX('Curtain Calculator'!$E$8:$E$57,MATCH(A98,'Curtain Calculator'!$A$8:$A$57,0))*INDEX('Curtain Calculator'!$F$8:$F$57,MATCH(A98,'Curtain Calculator'!$A$8:$A$57,0)),""))</x:f>
      </x:c>
      <x:c r="C98" s="29" t="str">
        <x:f>IF(A98="","",IF(IF(COUNTIFS('Curtain Calculator'!$A$8:$A$57,A98)=1,INDEX('Curtain Calculator'!$P$8:$P$57,MATCH(A98,'Curtain Calculator'!$A$8:$A$57,0))="Linked",FALSE),ROUNDUP((B98/INDEX('Curtain Calculator'!$G$8:$G$57,MATCH(A98,'Curtain Calculator'!$A$8:$A$57,0)))/INDEX('Curtain Calculator'!$H$8:$H$57,MATCH(A98,'Curtain Calculator'!$A$8:$A$57,0)),0),""))</x:f>
      </x:c>
      <x:c r="D98" s="29" t="str">
        <x:f>IF(A98="","",IF(IF(COUNTIFS('Curtain Calculator'!$A$8:$A$57,A98)=1,INDEX('Curtain Calculator'!$P$8:$P$57,MATCH(A98,'Curtain Calculator'!$A$8:$A$57,0))="Linked",FALSE),C98*INDEX('Curtain Calculator'!$G$8:$G$57,MATCH(A98,'Curtain Calculator'!$A$8:$A$57,0)),""))</x:f>
      </x:c>
      <x:c r="E98" s="30" t="str">
        <x:f>IF(A98="","",IF(IF(COUNTIFS('Curtain Calculator'!$A$8:$A$57,A98)=1,INDEX('Curtain Calculator'!$P$8:$P$57,MATCH(A98,'Curtain Calculator'!$A$8:$A$57,0))="Linked",FALSE),INDEX('Curtain Calculator'!$I$8:$I$57,MATCH(A98,'Curtain Calculator'!$A$8:$A$57,0))+INDEX('Curtain Calculator'!$J$8:$J$57,MATCH(A98,'Curtain Calculator'!$A$8:$A$57,0))+INDEX('Curtain Calculator'!$K$8:$K$57,MATCH(A98,'Curtain Calculator'!$A$8:$A$57,0)),""))</x:f>
      </x:c>
      <x:c r="F98" s="30" t="str">
        <x:f>IF(A98="","",IF(IF(COUNTIFS('Curtain Calculator'!$A$8:$A$57,A98)=1,INDEX('Curtain Calculator'!$P$8:$P$57,MATCH(A98,'Curtain Calculator'!$A$8:$A$57,0))="Linked",FALSE),IF(INDEX('Curtain Calculator'!$L$8:$L$57,MATCH(A98,'Curtain Calculator'!$A$8:$A$57,0))="No repeat",E98,ROUNDUP(E98/INDEX('Curtain Calculator'!$M$8:$M$57,MATCH(A98,'Curtain Calculator'!$A$8:$A$57,0)),0)*INDEX('Curtain Calculator'!$M$8:$M$57,MATCH(A98,'Curtain Calculator'!$A$8:$A$57,0))),""))</x:f>
      </x:c>
      <x:c r="G98" s="30" t="str">
        <x:f>IF(A98="","",IF(IF(COUNTIFS('Curtain Calculator'!$A$8:$A$57,A98)=1,INDEX('Curtain Calculator'!$P$8:$P$57,MATCH(A98,'Curtain Calculator'!$A$8:$A$57,0))="Linked",FALSE),D98*F98,""))</x:f>
      </x:c>
      <x:c r="H98" s="30" t="str">
        <x:f>IF(A98="","",IF(IF(COUNTIFS('Curtain Calculator'!$A$8:$A$57,A98)=1,INDEX('Curtain Calculator'!$P$8:$P$57,MATCH(A98,'Curtain Calculator'!$A$8:$A$57,0))="Linked",FALSE),(G98+INDEX('Curtain Calculator'!$N$8:$N$57,MATCH(A98,'Curtain Calculator'!$A$8:$A$57,0)))*IF(INDEX('Curtain Calculator'!$D$8:$D$57,MATCH(A98,'Curtain Calculator'!$A$8:$A$57,0))="mm",0.001,IF(INDEX('Curtain Calculator'!$D$8:$D$57,MATCH(A98,'Curtain Calculator'!$A$8:$A$57,0))="in",0.0254,1)),""))</x:f>
      </x:c>
      <x:c r="I98" s="24" t="str">
        <x:f>IF(A98="","",IF(COUNTIFS('Curtain Calculator'!$A$8:$A$57,A98)=1,INDEX('Curtain Calculator'!$D$8:$D$57,MATCH(A98,'Curtain Calculator'!$A$8:$A$57,0)),""))</x:f>
      </x:c>
      <x:c r="J98" s="24" t="str">
        <x:f>IF(LEN(A98&amp;"")=0,IF(COUNTA(A98)=0,"","Enter Calculation ID"),IF(COUNTIFS('Curtain Calculator'!$A$68:$A$117,A98)&lt;&gt;1,"Duplicate curtain result",IF(IF(COUNTIFS('Curtain Calculator'!$A$8:$A$57,A98)=1,INDEX('Curtain Calculator'!$P$8:$P$57,MATCH(A98,'Curtain Calculator'!$A$8:$A$57,0))="Linked",FALSE),"Fabric length calculated","Resolve curtain input record")))</x:f>
      </x:c>
      <x:c r="K98" s="1"/>
      <x:c r="L98" s="1"/>
      <x:c r="M98" s="1"/>
      <x:c r="N98" s="1"/>
      <x:c r="O98" s="1"/>
      <x:c r="P98" s="1"/>
    </x:row>
    <x:row r="99" ht="35" customHeight="1">
      <x:c r="A99" s="23"/>
      <x:c r="B99" s="28" t="str">
        <x:f>IF(A99="","",IF(IF(COUNTIFS('Curtain Calculator'!$A$8:$A$57,A99)=1,INDEX('Curtain Calculator'!$P$8:$P$57,MATCH(A99,'Curtain Calculator'!$A$8:$A$57,0))="Linked",FALSE),INDEX('Curtain Calculator'!$E$8:$E$57,MATCH(A99,'Curtain Calculator'!$A$8:$A$57,0))*INDEX('Curtain Calculator'!$F$8:$F$57,MATCH(A99,'Curtain Calculator'!$A$8:$A$57,0)),""))</x:f>
      </x:c>
      <x:c r="C99" s="29" t="str">
        <x:f>IF(A99="","",IF(IF(COUNTIFS('Curtain Calculator'!$A$8:$A$57,A99)=1,INDEX('Curtain Calculator'!$P$8:$P$57,MATCH(A99,'Curtain Calculator'!$A$8:$A$57,0))="Linked",FALSE),ROUNDUP((B99/INDEX('Curtain Calculator'!$G$8:$G$57,MATCH(A99,'Curtain Calculator'!$A$8:$A$57,0)))/INDEX('Curtain Calculator'!$H$8:$H$57,MATCH(A99,'Curtain Calculator'!$A$8:$A$57,0)),0),""))</x:f>
      </x:c>
      <x:c r="D99" s="29" t="str">
        <x:f>IF(A99="","",IF(IF(COUNTIFS('Curtain Calculator'!$A$8:$A$57,A99)=1,INDEX('Curtain Calculator'!$P$8:$P$57,MATCH(A99,'Curtain Calculator'!$A$8:$A$57,0))="Linked",FALSE),C99*INDEX('Curtain Calculator'!$G$8:$G$57,MATCH(A99,'Curtain Calculator'!$A$8:$A$57,0)),""))</x:f>
      </x:c>
      <x:c r="E99" s="30" t="str">
        <x:f>IF(A99="","",IF(IF(COUNTIFS('Curtain Calculator'!$A$8:$A$57,A99)=1,INDEX('Curtain Calculator'!$P$8:$P$57,MATCH(A99,'Curtain Calculator'!$A$8:$A$57,0))="Linked",FALSE),INDEX('Curtain Calculator'!$I$8:$I$57,MATCH(A99,'Curtain Calculator'!$A$8:$A$57,0))+INDEX('Curtain Calculator'!$J$8:$J$57,MATCH(A99,'Curtain Calculator'!$A$8:$A$57,0))+INDEX('Curtain Calculator'!$K$8:$K$57,MATCH(A99,'Curtain Calculator'!$A$8:$A$57,0)),""))</x:f>
      </x:c>
      <x:c r="F99" s="30" t="str">
        <x:f>IF(A99="","",IF(IF(COUNTIFS('Curtain Calculator'!$A$8:$A$57,A99)=1,INDEX('Curtain Calculator'!$P$8:$P$57,MATCH(A99,'Curtain Calculator'!$A$8:$A$57,0))="Linked",FALSE),IF(INDEX('Curtain Calculator'!$L$8:$L$57,MATCH(A99,'Curtain Calculator'!$A$8:$A$57,0))="No repeat",E99,ROUNDUP(E99/INDEX('Curtain Calculator'!$M$8:$M$57,MATCH(A99,'Curtain Calculator'!$A$8:$A$57,0)),0)*INDEX('Curtain Calculator'!$M$8:$M$57,MATCH(A99,'Curtain Calculator'!$A$8:$A$57,0))),""))</x:f>
      </x:c>
      <x:c r="G99" s="30" t="str">
        <x:f>IF(A99="","",IF(IF(COUNTIFS('Curtain Calculator'!$A$8:$A$57,A99)=1,INDEX('Curtain Calculator'!$P$8:$P$57,MATCH(A99,'Curtain Calculator'!$A$8:$A$57,0))="Linked",FALSE),D99*F99,""))</x:f>
      </x:c>
      <x:c r="H99" s="30" t="str">
        <x:f>IF(A99="","",IF(IF(COUNTIFS('Curtain Calculator'!$A$8:$A$57,A99)=1,INDEX('Curtain Calculator'!$P$8:$P$57,MATCH(A99,'Curtain Calculator'!$A$8:$A$57,0))="Linked",FALSE),(G99+INDEX('Curtain Calculator'!$N$8:$N$57,MATCH(A99,'Curtain Calculator'!$A$8:$A$57,0)))*IF(INDEX('Curtain Calculator'!$D$8:$D$57,MATCH(A99,'Curtain Calculator'!$A$8:$A$57,0))="mm",0.001,IF(INDEX('Curtain Calculator'!$D$8:$D$57,MATCH(A99,'Curtain Calculator'!$A$8:$A$57,0))="in",0.0254,1)),""))</x:f>
      </x:c>
      <x:c r="I99" s="24" t="str">
        <x:f>IF(A99="","",IF(COUNTIFS('Curtain Calculator'!$A$8:$A$57,A99)=1,INDEX('Curtain Calculator'!$D$8:$D$57,MATCH(A99,'Curtain Calculator'!$A$8:$A$57,0)),""))</x:f>
      </x:c>
      <x:c r="J99" s="24" t="str">
        <x:f>IF(LEN(A99&amp;"")=0,IF(COUNTA(A99)=0,"","Enter Calculation ID"),IF(COUNTIFS('Curtain Calculator'!$A$68:$A$117,A99)&lt;&gt;1,"Duplicate curtain result",IF(IF(COUNTIFS('Curtain Calculator'!$A$8:$A$57,A99)=1,INDEX('Curtain Calculator'!$P$8:$P$57,MATCH(A99,'Curtain Calculator'!$A$8:$A$57,0))="Linked",FALSE),"Fabric length calculated","Resolve curtain input record")))</x:f>
      </x:c>
      <x:c r="K99" s="1"/>
      <x:c r="L99" s="1"/>
      <x:c r="M99" s="1"/>
      <x:c r="N99" s="1"/>
      <x:c r="O99" s="1"/>
      <x:c r="P99" s="1"/>
    </x:row>
    <x:row r="100" ht="35" customHeight="1">
      <x:c r="A100" s="23"/>
      <x:c r="B100" s="28" t="str">
        <x:f>IF(A100="","",IF(IF(COUNTIFS('Curtain Calculator'!$A$8:$A$57,A100)=1,INDEX('Curtain Calculator'!$P$8:$P$57,MATCH(A100,'Curtain Calculator'!$A$8:$A$57,0))="Linked",FALSE),INDEX('Curtain Calculator'!$E$8:$E$57,MATCH(A100,'Curtain Calculator'!$A$8:$A$57,0))*INDEX('Curtain Calculator'!$F$8:$F$57,MATCH(A100,'Curtain Calculator'!$A$8:$A$57,0)),""))</x:f>
      </x:c>
      <x:c r="C100" s="29" t="str">
        <x:f>IF(A100="","",IF(IF(COUNTIFS('Curtain Calculator'!$A$8:$A$57,A100)=1,INDEX('Curtain Calculator'!$P$8:$P$57,MATCH(A100,'Curtain Calculator'!$A$8:$A$57,0))="Linked",FALSE),ROUNDUP((B100/INDEX('Curtain Calculator'!$G$8:$G$57,MATCH(A100,'Curtain Calculator'!$A$8:$A$57,0)))/INDEX('Curtain Calculator'!$H$8:$H$57,MATCH(A100,'Curtain Calculator'!$A$8:$A$57,0)),0),""))</x:f>
      </x:c>
      <x:c r="D100" s="29" t="str">
        <x:f>IF(A100="","",IF(IF(COUNTIFS('Curtain Calculator'!$A$8:$A$57,A100)=1,INDEX('Curtain Calculator'!$P$8:$P$57,MATCH(A100,'Curtain Calculator'!$A$8:$A$57,0))="Linked",FALSE),C100*INDEX('Curtain Calculator'!$G$8:$G$57,MATCH(A100,'Curtain Calculator'!$A$8:$A$57,0)),""))</x:f>
      </x:c>
      <x:c r="E100" s="30" t="str">
        <x:f>IF(A100="","",IF(IF(COUNTIFS('Curtain Calculator'!$A$8:$A$57,A100)=1,INDEX('Curtain Calculator'!$P$8:$P$57,MATCH(A100,'Curtain Calculator'!$A$8:$A$57,0))="Linked",FALSE),INDEX('Curtain Calculator'!$I$8:$I$57,MATCH(A100,'Curtain Calculator'!$A$8:$A$57,0))+INDEX('Curtain Calculator'!$J$8:$J$57,MATCH(A100,'Curtain Calculator'!$A$8:$A$57,0))+INDEX('Curtain Calculator'!$K$8:$K$57,MATCH(A100,'Curtain Calculator'!$A$8:$A$57,0)),""))</x:f>
      </x:c>
      <x:c r="F100" s="30" t="str">
        <x:f>IF(A100="","",IF(IF(COUNTIFS('Curtain Calculator'!$A$8:$A$57,A100)=1,INDEX('Curtain Calculator'!$P$8:$P$57,MATCH(A100,'Curtain Calculator'!$A$8:$A$57,0))="Linked",FALSE),IF(INDEX('Curtain Calculator'!$L$8:$L$57,MATCH(A100,'Curtain Calculator'!$A$8:$A$57,0))="No repeat",E100,ROUNDUP(E100/INDEX('Curtain Calculator'!$M$8:$M$57,MATCH(A100,'Curtain Calculator'!$A$8:$A$57,0)),0)*INDEX('Curtain Calculator'!$M$8:$M$57,MATCH(A100,'Curtain Calculator'!$A$8:$A$57,0))),""))</x:f>
      </x:c>
      <x:c r="G100" s="30" t="str">
        <x:f>IF(A100="","",IF(IF(COUNTIFS('Curtain Calculator'!$A$8:$A$57,A100)=1,INDEX('Curtain Calculator'!$P$8:$P$57,MATCH(A100,'Curtain Calculator'!$A$8:$A$57,0))="Linked",FALSE),D100*F100,""))</x:f>
      </x:c>
      <x:c r="H100" s="30" t="str">
        <x:f>IF(A100="","",IF(IF(COUNTIFS('Curtain Calculator'!$A$8:$A$57,A100)=1,INDEX('Curtain Calculator'!$P$8:$P$57,MATCH(A100,'Curtain Calculator'!$A$8:$A$57,0))="Linked",FALSE),(G100+INDEX('Curtain Calculator'!$N$8:$N$57,MATCH(A100,'Curtain Calculator'!$A$8:$A$57,0)))*IF(INDEX('Curtain Calculator'!$D$8:$D$57,MATCH(A100,'Curtain Calculator'!$A$8:$A$57,0))="mm",0.001,IF(INDEX('Curtain Calculator'!$D$8:$D$57,MATCH(A100,'Curtain Calculator'!$A$8:$A$57,0))="in",0.0254,1)),""))</x:f>
      </x:c>
      <x:c r="I100" s="24" t="str">
        <x:f>IF(A100="","",IF(COUNTIFS('Curtain Calculator'!$A$8:$A$57,A100)=1,INDEX('Curtain Calculator'!$D$8:$D$57,MATCH(A100,'Curtain Calculator'!$A$8:$A$57,0)),""))</x:f>
      </x:c>
      <x:c r="J100" s="24" t="str">
        <x:f>IF(LEN(A100&amp;"")=0,IF(COUNTA(A100)=0,"","Enter Calculation ID"),IF(COUNTIFS('Curtain Calculator'!$A$68:$A$117,A100)&lt;&gt;1,"Duplicate curtain result",IF(IF(COUNTIFS('Curtain Calculator'!$A$8:$A$57,A100)=1,INDEX('Curtain Calculator'!$P$8:$P$57,MATCH(A100,'Curtain Calculator'!$A$8:$A$57,0))="Linked",FALSE),"Fabric length calculated","Resolve curtain input record")))</x:f>
      </x:c>
      <x:c r="K100" s="1"/>
      <x:c r="L100" s="1"/>
      <x:c r="M100" s="1"/>
      <x:c r="N100" s="1"/>
      <x:c r="O100" s="1"/>
      <x:c r="P100" s="1"/>
    </x:row>
    <x:row r="101" ht="35" customHeight="1">
      <x:c r="A101" s="23"/>
      <x:c r="B101" s="28" t="str">
        <x:f>IF(A101="","",IF(IF(COUNTIFS('Curtain Calculator'!$A$8:$A$57,A101)=1,INDEX('Curtain Calculator'!$P$8:$P$57,MATCH(A101,'Curtain Calculator'!$A$8:$A$57,0))="Linked",FALSE),INDEX('Curtain Calculator'!$E$8:$E$57,MATCH(A101,'Curtain Calculator'!$A$8:$A$57,0))*INDEX('Curtain Calculator'!$F$8:$F$57,MATCH(A101,'Curtain Calculator'!$A$8:$A$57,0)),""))</x:f>
      </x:c>
      <x:c r="C101" s="29" t="str">
        <x:f>IF(A101="","",IF(IF(COUNTIFS('Curtain Calculator'!$A$8:$A$57,A101)=1,INDEX('Curtain Calculator'!$P$8:$P$57,MATCH(A101,'Curtain Calculator'!$A$8:$A$57,0))="Linked",FALSE),ROUNDUP((B101/INDEX('Curtain Calculator'!$G$8:$G$57,MATCH(A101,'Curtain Calculator'!$A$8:$A$57,0)))/INDEX('Curtain Calculator'!$H$8:$H$57,MATCH(A101,'Curtain Calculator'!$A$8:$A$57,0)),0),""))</x:f>
      </x:c>
      <x:c r="D101" s="29" t="str">
        <x:f>IF(A101="","",IF(IF(COUNTIFS('Curtain Calculator'!$A$8:$A$57,A101)=1,INDEX('Curtain Calculator'!$P$8:$P$57,MATCH(A101,'Curtain Calculator'!$A$8:$A$57,0))="Linked",FALSE),C101*INDEX('Curtain Calculator'!$G$8:$G$57,MATCH(A101,'Curtain Calculator'!$A$8:$A$57,0)),""))</x:f>
      </x:c>
      <x:c r="E101" s="30" t="str">
        <x:f>IF(A101="","",IF(IF(COUNTIFS('Curtain Calculator'!$A$8:$A$57,A101)=1,INDEX('Curtain Calculator'!$P$8:$P$57,MATCH(A101,'Curtain Calculator'!$A$8:$A$57,0))="Linked",FALSE),INDEX('Curtain Calculator'!$I$8:$I$57,MATCH(A101,'Curtain Calculator'!$A$8:$A$57,0))+INDEX('Curtain Calculator'!$J$8:$J$57,MATCH(A101,'Curtain Calculator'!$A$8:$A$57,0))+INDEX('Curtain Calculator'!$K$8:$K$57,MATCH(A101,'Curtain Calculator'!$A$8:$A$57,0)),""))</x:f>
      </x:c>
      <x:c r="F101" s="30" t="str">
        <x:f>IF(A101="","",IF(IF(COUNTIFS('Curtain Calculator'!$A$8:$A$57,A101)=1,INDEX('Curtain Calculator'!$P$8:$P$57,MATCH(A101,'Curtain Calculator'!$A$8:$A$57,0))="Linked",FALSE),IF(INDEX('Curtain Calculator'!$L$8:$L$57,MATCH(A101,'Curtain Calculator'!$A$8:$A$57,0))="No repeat",E101,ROUNDUP(E101/INDEX('Curtain Calculator'!$M$8:$M$57,MATCH(A101,'Curtain Calculator'!$A$8:$A$57,0)),0)*INDEX('Curtain Calculator'!$M$8:$M$57,MATCH(A101,'Curtain Calculator'!$A$8:$A$57,0))),""))</x:f>
      </x:c>
      <x:c r="G101" s="30" t="str">
        <x:f>IF(A101="","",IF(IF(COUNTIFS('Curtain Calculator'!$A$8:$A$57,A101)=1,INDEX('Curtain Calculator'!$P$8:$P$57,MATCH(A101,'Curtain Calculator'!$A$8:$A$57,0))="Linked",FALSE),D101*F101,""))</x:f>
      </x:c>
      <x:c r="H101" s="30" t="str">
        <x:f>IF(A101="","",IF(IF(COUNTIFS('Curtain Calculator'!$A$8:$A$57,A101)=1,INDEX('Curtain Calculator'!$P$8:$P$57,MATCH(A101,'Curtain Calculator'!$A$8:$A$57,0))="Linked",FALSE),(G101+INDEX('Curtain Calculator'!$N$8:$N$57,MATCH(A101,'Curtain Calculator'!$A$8:$A$57,0)))*IF(INDEX('Curtain Calculator'!$D$8:$D$57,MATCH(A101,'Curtain Calculator'!$A$8:$A$57,0))="mm",0.001,IF(INDEX('Curtain Calculator'!$D$8:$D$57,MATCH(A101,'Curtain Calculator'!$A$8:$A$57,0))="in",0.0254,1)),""))</x:f>
      </x:c>
      <x:c r="I101" s="24" t="str">
        <x:f>IF(A101="","",IF(COUNTIFS('Curtain Calculator'!$A$8:$A$57,A101)=1,INDEX('Curtain Calculator'!$D$8:$D$57,MATCH(A101,'Curtain Calculator'!$A$8:$A$57,0)),""))</x:f>
      </x:c>
      <x:c r="J101" s="24" t="str">
        <x:f>IF(LEN(A101&amp;"")=0,IF(COUNTA(A101)=0,"","Enter Calculation ID"),IF(COUNTIFS('Curtain Calculator'!$A$68:$A$117,A101)&lt;&gt;1,"Duplicate curtain result",IF(IF(COUNTIFS('Curtain Calculator'!$A$8:$A$57,A101)=1,INDEX('Curtain Calculator'!$P$8:$P$57,MATCH(A101,'Curtain Calculator'!$A$8:$A$57,0))="Linked",FALSE),"Fabric length calculated","Resolve curtain input record")))</x:f>
      </x:c>
      <x:c r="K101" s="1"/>
      <x:c r="L101" s="1"/>
      <x:c r="M101" s="1"/>
      <x:c r="N101" s="1"/>
      <x:c r="O101" s="1"/>
      <x:c r="P101" s="1"/>
    </x:row>
    <x:row r="102" ht="35" customHeight="1">
      <x:c r="A102" s="23"/>
      <x:c r="B102" s="28" t="str">
        <x:f>IF(A102="","",IF(IF(COUNTIFS('Curtain Calculator'!$A$8:$A$57,A102)=1,INDEX('Curtain Calculator'!$P$8:$P$57,MATCH(A102,'Curtain Calculator'!$A$8:$A$57,0))="Linked",FALSE),INDEX('Curtain Calculator'!$E$8:$E$57,MATCH(A102,'Curtain Calculator'!$A$8:$A$57,0))*INDEX('Curtain Calculator'!$F$8:$F$57,MATCH(A102,'Curtain Calculator'!$A$8:$A$57,0)),""))</x:f>
      </x:c>
      <x:c r="C102" s="29" t="str">
        <x:f>IF(A102="","",IF(IF(COUNTIFS('Curtain Calculator'!$A$8:$A$57,A102)=1,INDEX('Curtain Calculator'!$P$8:$P$57,MATCH(A102,'Curtain Calculator'!$A$8:$A$57,0))="Linked",FALSE),ROUNDUP((B102/INDEX('Curtain Calculator'!$G$8:$G$57,MATCH(A102,'Curtain Calculator'!$A$8:$A$57,0)))/INDEX('Curtain Calculator'!$H$8:$H$57,MATCH(A102,'Curtain Calculator'!$A$8:$A$57,0)),0),""))</x:f>
      </x:c>
      <x:c r="D102" s="29" t="str">
        <x:f>IF(A102="","",IF(IF(COUNTIFS('Curtain Calculator'!$A$8:$A$57,A102)=1,INDEX('Curtain Calculator'!$P$8:$P$57,MATCH(A102,'Curtain Calculator'!$A$8:$A$57,0))="Linked",FALSE),C102*INDEX('Curtain Calculator'!$G$8:$G$57,MATCH(A102,'Curtain Calculator'!$A$8:$A$57,0)),""))</x:f>
      </x:c>
      <x:c r="E102" s="30" t="str">
        <x:f>IF(A102="","",IF(IF(COUNTIFS('Curtain Calculator'!$A$8:$A$57,A102)=1,INDEX('Curtain Calculator'!$P$8:$P$57,MATCH(A102,'Curtain Calculator'!$A$8:$A$57,0))="Linked",FALSE),INDEX('Curtain Calculator'!$I$8:$I$57,MATCH(A102,'Curtain Calculator'!$A$8:$A$57,0))+INDEX('Curtain Calculator'!$J$8:$J$57,MATCH(A102,'Curtain Calculator'!$A$8:$A$57,0))+INDEX('Curtain Calculator'!$K$8:$K$57,MATCH(A102,'Curtain Calculator'!$A$8:$A$57,0)),""))</x:f>
      </x:c>
      <x:c r="F102" s="30" t="str">
        <x:f>IF(A102="","",IF(IF(COUNTIFS('Curtain Calculator'!$A$8:$A$57,A102)=1,INDEX('Curtain Calculator'!$P$8:$P$57,MATCH(A102,'Curtain Calculator'!$A$8:$A$57,0))="Linked",FALSE),IF(INDEX('Curtain Calculator'!$L$8:$L$57,MATCH(A102,'Curtain Calculator'!$A$8:$A$57,0))="No repeat",E102,ROUNDUP(E102/INDEX('Curtain Calculator'!$M$8:$M$57,MATCH(A102,'Curtain Calculator'!$A$8:$A$57,0)),0)*INDEX('Curtain Calculator'!$M$8:$M$57,MATCH(A102,'Curtain Calculator'!$A$8:$A$57,0))),""))</x:f>
      </x:c>
      <x:c r="G102" s="30" t="str">
        <x:f>IF(A102="","",IF(IF(COUNTIFS('Curtain Calculator'!$A$8:$A$57,A102)=1,INDEX('Curtain Calculator'!$P$8:$P$57,MATCH(A102,'Curtain Calculator'!$A$8:$A$57,0))="Linked",FALSE),D102*F102,""))</x:f>
      </x:c>
      <x:c r="H102" s="30" t="str">
        <x:f>IF(A102="","",IF(IF(COUNTIFS('Curtain Calculator'!$A$8:$A$57,A102)=1,INDEX('Curtain Calculator'!$P$8:$P$57,MATCH(A102,'Curtain Calculator'!$A$8:$A$57,0))="Linked",FALSE),(G102+INDEX('Curtain Calculator'!$N$8:$N$57,MATCH(A102,'Curtain Calculator'!$A$8:$A$57,0)))*IF(INDEX('Curtain Calculator'!$D$8:$D$57,MATCH(A102,'Curtain Calculator'!$A$8:$A$57,0))="mm",0.001,IF(INDEX('Curtain Calculator'!$D$8:$D$57,MATCH(A102,'Curtain Calculator'!$A$8:$A$57,0))="in",0.0254,1)),""))</x:f>
      </x:c>
      <x:c r="I102" s="24" t="str">
        <x:f>IF(A102="","",IF(COUNTIFS('Curtain Calculator'!$A$8:$A$57,A102)=1,INDEX('Curtain Calculator'!$D$8:$D$57,MATCH(A102,'Curtain Calculator'!$A$8:$A$57,0)),""))</x:f>
      </x:c>
      <x:c r="J102" s="24" t="str">
        <x:f>IF(LEN(A102&amp;"")=0,IF(COUNTA(A102)=0,"","Enter Calculation ID"),IF(COUNTIFS('Curtain Calculator'!$A$68:$A$117,A102)&lt;&gt;1,"Duplicate curtain result",IF(IF(COUNTIFS('Curtain Calculator'!$A$8:$A$57,A102)=1,INDEX('Curtain Calculator'!$P$8:$P$57,MATCH(A102,'Curtain Calculator'!$A$8:$A$57,0))="Linked",FALSE),"Fabric length calculated","Resolve curtain input record")))</x:f>
      </x:c>
      <x:c r="K102" s="1"/>
      <x:c r="L102" s="1"/>
      <x:c r="M102" s="1"/>
      <x:c r="N102" s="1"/>
      <x:c r="O102" s="1"/>
      <x:c r="P102" s="1"/>
    </x:row>
    <x:row r="103" ht="35" customHeight="1">
      <x:c r="A103" s="23"/>
      <x:c r="B103" s="28" t="str">
        <x:f>IF(A103="","",IF(IF(COUNTIFS('Curtain Calculator'!$A$8:$A$57,A103)=1,INDEX('Curtain Calculator'!$P$8:$P$57,MATCH(A103,'Curtain Calculator'!$A$8:$A$57,0))="Linked",FALSE),INDEX('Curtain Calculator'!$E$8:$E$57,MATCH(A103,'Curtain Calculator'!$A$8:$A$57,0))*INDEX('Curtain Calculator'!$F$8:$F$57,MATCH(A103,'Curtain Calculator'!$A$8:$A$57,0)),""))</x:f>
      </x:c>
      <x:c r="C103" s="29" t="str">
        <x:f>IF(A103="","",IF(IF(COUNTIFS('Curtain Calculator'!$A$8:$A$57,A103)=1,INDEX('Curtain Calculator'!$P$8:$P$57,MATCH(A103,'Curtain Calculator'!$A$8:$A$57,0))="Linked",FALSE),ROUNDUP((B103/INDEX('Curtain Calculator'!$G$8:$G$57,MATCH(A103,'Curtain Calculator'!$A$8:$A$57,0)))/INDEX('Curtain Calculator'!$H$8:$H$57,MATCH(A103,'Curtain Calculator'!$A$8:$A$57,0)),0),""))</x:f>
      </x:c>
      <x:c r="D103" s="29" t="str">
        <x:f>IF(A103="","",IF(IF(COUNTIFS('Curtain Calculator'!$A$8:$A$57,A103)=1,INDEX('Curtain Calculator'!$P$8:$P$57,MATCH(A103,'Curtain Calculator'!$A$8:$A$57,0))="Linked",FALSE),C103*INDEX('Curtain Calculator'!$G$8:$G$57,MATCH(A103,'Curtain Calculator'!$A$8:$A$57,0)),""))</x:f>
      </x:c>
      <x:c r="E103" s="30" t="str">
        <x:f>IF(A103="","",IF(IF(COUNTIFS('Curtain Calculator'!$A$8:$A$57,A103)=1,INDEX('Curtain Calculator'!$P$8:$P$57,MATCH(A103,'Curtain Calculator'!$A$8:$A$57,0))="Linked",FALSE),INDEX('Curtain Calculator'!$I$8:$I$57,MATCH(A103,'Curtain Calculator'!$A$8:$A$57,0))+INDEX('Curtain Calculator'!$J$8:$J$57,MATCH(A103,'Curtain Calculator'!$A$8:$A$57,0))+INDEX('Curtain Calculator'!$K$8:$K$57,MATCH(A103,'Curtain Calculator'!$A$8:$A$57,0)),""))</x:f>
      </x:c>
      <x:c r="F103" s="30" t="str">
        <x:f>IF(A103="","",IF(IF(COUNTIFS('Curtain Calculator'!$A$8:$A$57,A103)=1,INDEX('Curtain Calculator'!$P$8:$P$57,MATCH(A103,'Curtain Calculator'!$A$8:$A$57,0))="Linked",FALSE),IF(INDEX('Curtain Calculator'!$L$8:$L$57,MATCH(A103,'Curtain Calculator'!$A$8:$A$57,0))="No repeat",E103,ROUNDUP(E103/INDEX('Curtain Calculator'!$M$8:$M$57,MATCH(A103,'Curtain Calculator'!$A$8:$A$57,0)),0)*INDEX('Curtain Calculator'!$M$8:$M$57,MATCH(A103,'Curtain Calculator'!$A$8:$A$57,0))),""))</x:f>
      </x:c>
      <x:c r="G103" s="30" t="str">
        <x:f>IF(A103="","",IF(IF(COUNTIFS('Curtain Calculator'!$A$8:$A$57,A103)=1,INDEX('Curtain Calculator'!$P$8:$P$57,MATCH(A103,'Curtain Calculator'!$A$8:$A$57,0))="Linked",FALSE),D103*F103,""))</x:f>
      </x:c>
      <x:c r="H103" s="30" t="str">
        <x:f>IF(A103="","",IF(IF(COUNTIFS('Curtain Calculator'!$A$8:$A$57,A103)=1,INDEX('Curtain Calculator'!$P$8:$P$57,MATCH(A103,'Curtain Calculator'!$A$8:$A$57,0))="Linked",FALSE),(G103+INDEX('Curtain Calculator'!$N$8:$N$57,MATCH(A103,'Curtain Calculator'!$A$8:$A$57,0)))*IF(INDEX('Curtain Calculator'!$D$8:$D$57,MATCH(A103,'Curtain Calculator'!$A$8:$A$57,0))="mm",0.001,IF(INDEX('Curtain Calculator'!$D$8:$D$57,MATCH(A103,'Curtain Calculator'!$A$8:$A$57,0))="in",0.0254,1)),""))</x:f>
      </x:c>
      <x:c r="I103" s="24" t="str">
        <x:f>IF(A103="","",IF(COUNTIFS('Curtain Calculator'!$A$8:$A$57,A103)=1,INDEX('Curtain Calculator'!$D$8:$D$57,MATCH(A103,'Curtain Calculator'!$A$8:$A$57,0)),""))</x:f>
      </x:c>
      <x:c r="J103" s="24" t="str">
        <x:f>IF(LEN(A103&amp;"")=0,IF(COUNTA(A103)=0,"","Enter Calculation ID"),IF(COUNTIFS('Curtain Calculator'!$A$68:$A$117,A103)&lt;&gt;1,"Duplicate curtain result",IF(IF(COUNTIFS('Curtain Calculator'!$A$8:$A$57,A103)=1,INDEX('Curtain Calculator'!$P$8:$P$57,MATCH(A103,'Curtain Calculator'!$A$8:$A$57,0))="Linked",FALSE),"Fabric length calculated","Resolve curtain input record")))</x:f>
      </x:c>
      <x:c r="K103" s="1"/>
      <x:c r="L103" s="1"/>
      <x:c r="M103" s="1"/>
      <x:c r="N103" s="1"/>
      <x:c r="O103" s="1"/>
      <x:c r="P103" s="1"/>
    </x:row>
    <x:row r="104" ht="35" customHeight="1">
      <x:c r="A104" s="23"/>
      <x:c r="B104" s="28" t="str">
        <x:f>IF(A104="","",IF(IF(COUNTIFS('Curtain Calculator'!$A$8:$A$57,A104)=1,INDEX('Curtain Calculator'!$P$8:$P$57,MATCH(A104,'Curtain Calculator'!$A$8:$A$57,0))="Linked",FALSE),INDEX('Curtain Calculator'!$E$8:$E$57,MATCH(A104,'Curtain Calculator'!$A$8:$A$57,0))*INDEX('Curtain Calculator'!$F$8:$F$57,MATCH(A104,'Curtain Calculator'!$A$8:$A$57,0)),""))</x:f>
      </x:c>
      <x:c r="C104" s="29" t="str">
        <x:f>IF(A104="","",IF(IF(COUNTIFS('Curtain Calculator'!$A$8:$A$57,A104)=1,INDEX('Curtain Calculator'!$P$8:$P$57,MATCH(A104,'Curtain Calculator'!$A$8:$A$57,0))="Linked",FALSE),ROUNDUP((B104/INDEX('Curtain Calculator'!$G$8:$G$57,MATCH(A104,'Curtain Calculator'!$A$8:$A$57,0)))/INDEX('Curtain Calculator'!$H$8:$H$57,MATCH(A104,'Curtain Calculator'!$A$8:$A$57,0)),0),""))</x:f>
      </x:c>
      <x:c r="D104" s="29" t="str">
        <x:f>IF(A104="","",IF(IF(COUNTIFS('Curtain Calculator'!$A$8:$A$57,A104)=1,INDEX('Curtain Calculator'!$P$8:$P$57,MATCH(A104,'Curtain Calculator'!$A$8:$A$57,0))="Linked",FALSE),C104*INDEX('Curtain Calculator'!$G$8:$G$57,MATCH(A104,'Curtain Calculator'!$A$8:$A$57,0)),""))</x:f>
      </x:c>
      <x:c r="E104" s="30" t="str">
        <x:f>IF(A104="","",IF(IF(COUNTIFS('Curtain Calculator'!$A$8:$A$57,A104)=1,INDEX('Curtain Calculator'!$P$8:$P$57,MATCH(A104,'Curtain Calculator'!$A$8:$A$57,0))="Linked",FALSE),INDEX('Curtain Calculator'!$I$8:$I$57,MATCH(A104,'Curtain Calculator'!$A$8:$A$57,0))+INDEX('Curtain Calculator'!$J$8:$J$57,MATCH(A104,'Curtain Calculator'!$A$8:$A$57,0))+INDEX('Curtain Calculator'!$K$8:$K$57,MATCH(A104,'Curtain Calculator'!$A$8:$A$57,0)),""))</x:f>
      </x:c>
      <x:c r="F104" s="30" t="str">
        <x:f>IF(A104="","",IF(IF(COUNTIFS('Curtain Calculator'!$A$8:$A$57,A104)=1,INDEX('Curtain Calculator'!$P$8:$P$57,MATCH(A104,'Curtain Calculator'!$A$8:$A$57,0))="Linked",FALSE),IF(INDEX('Curtain Calculator'!$L$8:$L$57,MATCH(A104,'Curtain Calculator'!$A$8:$A$57,0))="No repeat",E104,ROUNDUP(E104/INDEX('Curtain Calculator'!$M$8:$M$57,MATCH(A104,'Curtain Calculator'!$A$8:$A$57,0)),0)*INDEX('Curtain Calculator'!$M$8:$M$57,MATCH(A104,'Curtain Calculator'!$A$8:$A$57,0))),""))</x:f>
      </x:c>
      <x:c r="G104" s="30" t="str">
        <x:f>IF(A104="","",IF(IF(COUNTIFS('Curtain Calculator'!$A$8:$A$57,A104)=1,INDEX('Curtain Calculator'!$P$8:$P$57,MATCH(A104,'Curtain Calculator'!$A$8:$A$57,0))="Linked",FALSE),D104*F104,""))</x:f>
      </x:c>
      <x:c r="H104" s="30" t="str">
        <x:f>IF(A104="","",IF(IF(COUNTIFS('Curtain Calculator'!$A$8:$A$57,A104)=1,INDEX('Curtain Calculator'!$P$8:$P$57,MATCH(A104,'Curtain Calculator'!$A$8:$A$57,0))="Linked",FALSE),(G104+INDEX('Curtain Calculator'!$N$8:$N$57,MATCH(A104,'Curtain Calculator'!$A$8:$A$57,0)))*IF(INDEX('Curtain Calculator'!$D$8:$D$57,MATCH(A104,'Curtain Calculator'!$A$8:$A$57,0))="mm",0.001,IF(INDEX('Curtain Calculator'!$D$8:$D$57,MATCH(A104,'Curtain Calculator'!$A$8:$A$57,0))="in",0.0254,1)),""))</x:f>
      </x:c>
      <x:c r="I104" s="24" t="str">
        <x:f>IF(A104="","",IF(COUNTIFS('Curtain Calculator'!$A$8:$A$57,A104)=1,INDEX('Curtain Calculator'!$D$8:$D$57,MATCH(A104,'Curtain Calculator'!$A$8:$A$57,0)),""))</x:f>
      </x:c>
      <x:c r="J104" s="24" t="str">
        <x:f>IF(LEN(A104&amp;"")=0,IF(COUNTA(A104)=0,"","Enter Calculation ID"),IF(COUNTIFS('Curtain Calculator'!$A$68:$A$117,A104)&lt;&gt;1,"Duplicate curtain result",IF(IF(COUNTIFS('Curtain Calculator'!$A$8:$A$57,A104)=1,INDEX('Curtain Calculator'!$P$8:$P$57,MATCH(A104,'Curtain Calculator'!$A$8:$A$57,0))="Linked",FALSE),"Fabric length calculated","Resolve curtain input record")))</x:f>
      </x:c>
      <x:c r="K104" s="1"/>
      <x:c r="L104" s="1"/>
      <x:c r="M104" s="1"/>
      <x:c r="N104" s="1"/>
      <x:c r="O104" s="1"/>
      <x:c r="P104" s="1"/>
    </x:row>
    <x:row r="105" ht="35" customHeight="1">
      <x:c r="A105" s="23"/>
      <x:c r="B105" s="28" t="str">
        <x:f>IF(A105="","",IF(IF(COUNTIFS('Curtain Calculator'!$A$8:$A$57,A105)=1,INDEX('Curtain Calculator'!$P$8:$P$57,MATCH(A105,'Curtain Calculator'!$A$8:$A$57,0))="Linked",FALSE),INDEX('Curtain Calculator'!$E$8:$E$57,MATCH(A105,'Curtain Calculator'!$A$8:$A$57,0))*INDEX('Curtain Calculator'!$F$8:$F$57,MATCH(A105,'Curtain Calculator'!$A$8:$A$57,0)),""))</x:f>
      </x:c>
      <x:c r="C105" s="29" t="str">
        <x:f>IF(A105="","",IF(IF(COUNTIFS('Curtain Calculator'!$A$8:$A$57,A105)=1,INDEX('Curtain Calculator'!$P$8:$P$57,MATCH(A105,'Curtain Calculator'!$A$8:$A$57,0))="Linked",FALSE),ROUNDUP((B105/INDEX('Curtain Calculator'!$G$8:$G$57,MATCH(A105,'Curtain Calculator'!$A$8:$A$57,0)))/INDEX('Curtain Calculator'!$H$8:$H$57,MATCH(A105,'Curtain Calculator'!$A$8:$A$57,0)),0),""))</x:f>
      </x:c>
      <x:c r="D105" s="29" t="str">
        <x:f>IF(A105="","",IF(IF(COUNTIFS('Curtain Calculator'!$A$8:$A$57,A105)=1,INDEX('Curtain Calculator'!$P$8:$P$57,MATCH(A105,'Curtain Calculator'!$A$8:$A$57,0))="Linked",FALSE),C105*INDEX('Curtain Calculator'!$G$8:$G$57,MATCH(A105,'Curtain Calculator'!$A$8:$A$57,0)),""))</x:f>
      </x:c>
      <x:c r="E105" s="30" t="str">
        <x:f>IF(A105="","",IF(IF(COUNTIFS('Curtain Calculator'!$A$8:$A$57,A105)=1,INDEX('Curtain Calculator'!$P$8:$P$57,MATCH(A105,'Curtain Calculator'!$A$8:$A$57,0))="Linked",FALSE),INDEX('Curtain Calculator'!$I$8:$I$57,MATCH(A105,'Curtain Calculator'!$A$8:$A$57,0))+INDEX('Curtain Calculator'!$J$8:$J$57,MATCH(A105,'Curtain Calculator'!$A$8:$A$57,0))+INDEX('Curtain Calculator'!$K$8:$K$57,MATCH(A105,'Curtain Calculator'!$A$8:$A$57,0)),""))</x:f>
      </x:c>
      <x:c r="F105" s="30" t="str">
        <x:f>IF(A105="","",IF(IF(COUNTIFS('Curtain Calculator'!$A$8:$A$57,A105)=1,INDEX('Curtain Calculator'!$P$8:$P$57,MATCH(A105,'Curtain Calculator'!$A$8:$A$57,0))="Linked",FALSE),IF(INDEX('Curtain Calculator'!$L$8:$L$57,MATCH(A105,'Curtain Calculator'!$A$8:$A$57,0))="No repeat",E105,ROUNDUP(E105/INDEX('Curtain Calculator'!$M$8:$M$57,MATCH(A105,'Curtain Calculator'!$A$8:$A$57,0)),0)*INDEX('Curtain Calculator'!$M$8:$M$57,MATCH(A105,'Curtain Calculator'!$A$8:$A$57,0))),""))</x:f>
      </x:c>
      <x:c r="G105" s="30" t="str">
        <x:f>IF(A105="","",IF(IF(COUNTIFS('Curtain Calculator'!$A$8:$A$57,A105)=1,INDEX('Curtain Calculator'!$P$8:$P$57,MATCH(A105,'Curtain Calculator'!$A$8:$A$57,0))="Linked",FALSE),D105*F105,""))</x:f>
      </x:c>
      <x:c r="H105" s="30" t="str">
        <x:f>IF(A105="","",IF(IF(COUNTIFS('Curtain Calculator'!$A$8:$A$57,A105)=1,INDEX('Curtain Calculator'!$P$8:$P$57,MATCH(A105,'Curtain Calculator'!$A$8:$A$57,0))="Linked",FALSE),(G105+INDEX('Curtain Calculator'!$N$8:$N$57,MATCH(A105,'Curtain Calculator'!$A$8:$A$57,0)))*IF(INDEX('Curtain Calculator'!$D$8:$D$57,MATCH(A105,'Curtain Calculator'!$A$8:$A$57,0))="mm",0.001,IF(INDEX('Curtain Calculator'!$D$8:$D$57,MATCH(A105,'Curtain Calculator'!$A$8:$A$57,0))="in",0.0254,1)),""))</x:f>
      </x:c>
      <x:c r="I105" s="24" t="str">
        <x:f>IF(A105="","",IF(COUNTIFS('Curtain Calculator'!$A$8:$A$57,A105)=1,INDEX('Curtain Calculator'!$D$8:$D$57,MATCH(A105,'Curtain Calculator'!$A$8:$A$57,0)),""))</x:f>
      </x:c>
      <x:c r="J105" s="24" t="str">
        <x:f>IF(LEN(A105&amp;"")=0,IF(COUNTA(A105)=0,"","Enter Calculation ID"),IF(COUNTIFS('Curtain Calculator'!$A$68:$A$117,A105)&lt;&gt;1,"Duplicate curtain result",IF(IF(COUNTIFS('Curtain Calculator'!$A$8:$A$57,A105)=1,INDEX('Curtain Calculator'!$P$8:$P$57,MATCH(A105,'Curtain Calculator'!$A$8:$A$57,0))="Linked",FALSE),"Fabric length calculated","Resolve curtain input record")))</x:f>
      </x:c>
      <x:c r="K105" s="1"/>
      <x:c r="L105" s="1"/>
      <x:c r="M105" s="1"/>
      <x:c r="N105" s="1"/>
      <x:c r="O105" s="1"/>
      <x:c r="P105" s="1"/>
    </x:row>
    <x:row r="106" ht="35" customHeight="1">
      <x:c r="A106" s="23"/>
      <x:c r="B106" s="28" t="str">
        <x:f>IF(A106="","",IF(IF(COUNTIFS('Curtain Calculator'!$A$8:$A$57,A106)=1,INDEX('Curtain Calculator'!$P$8:$P$57,MATCH(A106,'Curtain Calculator'!$A$8:$A$57,0))="Linked",FALSE),INDEX('Curtain Calculator'!$E$8:$E$57,MATCH(A106,'Curtain Calculator'!$A$8:$A$57,0))*INDEX('Curtain Calculator'!$F$8:$F$57,MATCH(A106,'Curtain Calculator'!$A$8:$A$57,0)),""))</x:f>
      </x:c>
      <x:c r="C106" s="29" t="str">
        <x:f>IF(A106="","",IF(IF(COUNTIFS('Curtain Calculator'!$A$8:$A$57,A106)=1,INDEX('Curtain Calculator'!$P$8:$P$57,MATCH(A106,'Curtain Calculator'!$A$8:$A$57,0))="Linked",FALSE),ROUNDUP((B106/INDEX('Curtain Calculator'!$G$8:$G$57,MATCH(A106,'Curtain Calculator'!$A$8:$A$57,0)))/INDEX('Curtain Calculator'!$H$8:$H$57,MATCH(A106,'Curtain Calculator'!$A$8:$A$57,0)),0),""))</x:f>
      </x:c>
      <x:c r="D106" s="29" t="str">
        <x:f>IF(A106="","",IF(IF(COUNTIFS('Curtain Calculator'!$A$8:$A$57,A106)=1,INDEX('Curtain Calculator'!$P$8:$P$57,MATCH(A106,'Curtain Calculator'!$A$8:$A$57,0))="Linked",FALSE),C106*INDEX('Curtain Calculator'!$G$8:$G$57,MATCH(A106,'Curtain Calculator'!$A$8:$A$57,0)),""))</x:f>
      </x:c>
      <x:c r="E106" s="30" t="str">
        <x:f>IF(A106="","",IF(IF(COUNTIFS('Curtain Calculator'!$A$8:$A$57,A106)=1,INDEX('Curtain Calculator'!$P$8:$P$57,MATCH(A106,'Curtain Calculator'!$A$8:$A$57,0))="Linked",FALSE),INDEX('Curtain Calculator'!$I$8:$I$57,MATCH(A106,'Curtain Calculator'!$A$8:$A$57,0))+INDEX('Curtain Calculator'!$J$8:$J$57,MATCH(A106,'Curtain Calculator'!$A$8:$A$57,0))+INDEX('Curtain Calculator'!$K$8:$K$57,MATCH(A106,'Curtain Calculator'!$A$8:$A$57,0)),""))</x:f>
      </x:c>
      <x:c r="F106" s="30" t="str">
        <x:f>IF(A106="","",IF(IF(COUNTIFS('Curtain Calculator'!$A$8:$A$57,A106)=1,INDEX('Curtain Calculator'!$P$8:$P$57,MATCH(A106,'Curtain Calculator'!$A$8:$A$57,0))="Linked",FALSE),IF(INDEX('Curtain Calculator'!$L$8:$L$57,MATCH(A106,'Curtain Calculator'!$A$8:$A$57,0))="No repeat",E106,ROUNDUP(E106/INDEX('Curtain Calculator'!$M$8:$M$57,MATCH(A106,'Curtain Calculator'!$A$8:$A$57,0)),0)*INDEX('Curtain Calculator'!$M$8:$M$57,MATCH(A106,'Curtain Calculator'!$A$8:$A$57,0))),""))</x:f>
      </x:c>
      <x:c r="G106" s="30" t="str">
        <x:f>IF(A106="","",IF(IF(COUNTIFS('Curtain Calculator'!$A$8:$A$57,A106)=1,INDEX('Curtain Calculator'!$P$8:$P$57,MATCH(A106,'Curtain Calculator'!$A$8:$A$57,0))="Linked",FALSE),D106*F106,""))</x:f>
      </x:c>
      <x:c r="H106" s="30" t="str">
        <x:f>IF(A106="","",IF(IF(COUNTIFS('Curtain Calculator'!$A$8:$A$57,A106)=1,INDEX('Curtain Calculator'!$P$8:$P$57,MATCH(A106,'Curtain Calculator'!$A$8:$A$57,0))="Linked",FALSE),(G106+INDEX('Curtain Calculator'!$N$8:$N$57,MATCH(A106,'Curtain Calculator'!$A$8:$A$57,0)))*IF(INDEX('Curtain Calculator'!$D$8:$D$57,MATCH(A106,'Curtain Calculator'!$A$8:$A$57,0))="mm",0.001,IF(INDEX('Curtain Calculator'!$D$8:$D$57,MATCH(A106,'Curtain Calculator'!$A$8:$A$57,0))="in",0.0254,1)),""))</x:f>
      </x:c>
      <x:c r="I106" s="24" t="str">
        <x:f>IF(A106="","",IF(COUNTIFS('Curtain Calculator'!$A$8:$A$57,A106)=1,INDEX('Curtain Calculator'!$D$8:$D$57,MATCH(A106,'Curtain Calculator'!$A$8:$A$57,0)),""))</x:f>
      </x:c>
      <x:c r="J106" s="24" t="str">
        <x:f>IF(LEN(A106&amp;"")=0,IF(COUNTA(A106)=0,"","Enter Calculation ID"),IF(COUNTIFS('Curtain Calculator'!$A$68:$A$117,A106)&lt;&gt;1,"Duplicate curtain result",IF(IF(COUNTIFS('Curtain Calculator'!$A$8:$A$57,A106)=1,INDEX('Curtain Calculator'!$P$8:$P$57,MATCH(A106,'Curtain Calculator'!$A$8:$A$57,0))="Linked",FALSE),"Fabric length calculated","Resolve curtain input record")))</x:f>
      </x:c>
      <x:c r="K106" s="1"/>
      <x:c r="L106" s="1"/>
      <x:c r="M106" s="1"/>
      <x:c r="N106" s="1"/>
      <x:c r="O106" s="1"/>
      <x:c r="P106" s="1"/>
    </x:row>
    <x:row r="107" ht="35" customHeight="1">
      <x:c r="A107" s="23"/>
      <x:c r="B107" s="28" t="str">
        <x:f>IF(A107="","",IF(IF(COUNTIFS('Curtain Calculator'!$A$8:$A$57,A107)=1,INDEX('Curtain Calculator'!$P$8:$P$57,MATCH(A107,'Curtain Calculator'!$A$8:$A$57,0))="Linked",FALSE),INDEX('Curtain Calculator'!$E$8:$E$57,MATCH(A107,'Curtain Calculator'!$A$8:$A$57,0))*INDEX('Curtain Calculator'!$F$8:$F$57,MATCH(A107,'Curtain Calculator'!$A$8:$A$57,0)),""))</x:f>
      </x:c>
      <x:c r="C107" s="29" t="str">
        <x:f>IF(A107="","",IF(IF(COUNTIFS('Curtain Calculator'!$A$8:$A$57,A107)=1,INDEX('Curtain Calculator'!$P$8:$P$57,MATCH(A107,'Curtain Calculator'!$A$8:$A$57,0))="Linked",FALSE),ROUNDUP((B107/INDEX('Curtain Calculator'!$G$8:$G$57,MATCH(A107,'Curtain Calculator'!$A$8:$A$57,0)))/INDEX('Curtain Calculator'!$H$8:$H$57,MATCH(A107,'Curtain Calculator'!$A$8:$A$57,0)),0),""))</x:f>
      </x:c>
      <x:c r="D107" s="29" t="str">
        <x:f>IF(A107="","",IF(IF(COUNTIFS('Curtain Calculator'!$A$8:$A$57,A107)=1,INDEX('Curtain Calculator'!$P$8:$P$57,MATCH(A107,'Curtain Calculator'!$A$8:$A$57,0))="Linked",FALSE),C107*INDEX('Curtain Calculator'!$G$8:$G$57,MATCH(A107,'Curtain Calculator'!$A$8:$A$57,0)),""))</x:f>
      </x:c>
      <x:c r="E107" s="30" t="str">
        <x:f>IF(A107="","",IF(IF(COUNTIFS('Curtain Calculator'!$A$8:$A$57,A107)=1,INDEX('Curtain Calculator'!$P$8:$P$57,MATCH(A107,'Curtain Calculator'!$A$8:$A$57,0))="Linked",FALSE),INDEX('Curtain Calculator'!$I$8:$I$57,MATCH(A107,'Curtain Calculator'!$A$8:$A$57,0))+INDEX('Curtain Calculator'!$J$8:$J$57,MATCH(A107,'Curtain Calculator'!$A$8:$A$57,0))+INDEX('Curtain Calculator'!$K$8:$K$57,MATCH(A107,'Curtain Calculator'!$A$8:$A$57,0)),""))</x:f>
      </x:c>
      <x:c r="F107" s="30" t="str">
        <x:f>IF(A107="","",IF(IF(COUNTIFS('Curtain Calculator'!$A$8:$A$57,A107)=1,INDEX('Curtain Calculator'!$P$8:$P$57,MATCH(A107,'Curtain Calculator'!$A$8:$A$57,0))="Linked",FALSE),IF(INDEX('Curtain Calculator'!$L$8:$L$57,MATCH(A107,'Curtain Calculator'!$A$8:$A$57,0))="No repeat",E107,ROUNDUP(E107/INDEX('Curtain Calculator'!$M$8:$M$57,MATCH(A107,'Curtain Calculator'!$A$8:$A$57,0)),0)*INDEX('Curtain Calculator'!$M$8:$M$57,MATCH(A107,'Curtain Calculator'!$A$8:$A$57,0))),""))</x:f>
      </x:c>
      <x:c r="G107" s="30" t="str">
        <x:f>IF(A107="","",IF(IF(COUNTIFS('Curtain Calculator'!$A$8:$A$57,A107)=1,INDEX('Curtain Calculator'!$P$8:$P$57,MATCH(A107,'Curtain Calculator'!$A$8:$A$57,0))="Linked",FALSE),D107*F107,""))</x:f>
      </x:c>
      <x:c r="H107" s="30" t="str">
        <x:f>IF(A107="","",IF(IF(COUNTIFS('Curtain Calculator'!$A$8:$A$57,A107)=1,INDEX('Curtain Calculator'!$P$8:$P$57,MATCH(A107,'Curtain Calculator'!$A$8:$A$57,0))="Linked",FALSE),(G107+INDEX('Curtain Calculator'!$N$8:$N$57,MATCH(A107,'Curtain Calculator'!$A$8:$A$57,0)))*IF(INDEX('Curtain Calculator'!$D$8:$D$57,MATCH(A107,'Curtain Calculator'!$A$8:$A$57,0))="mm",0.001,IF(INDEX('Curtain Calculator'!$D$8:$D$57,MATCH(A107,'Curtain Calculator'!$A$8:$A$57,0))="in",0.0254,1)),""))</x:f>
      </x:c>
      <x:c r="I107" s="24" t="str">
        <x:f>IF(A107="","",IF(COUNTIFS('Curtain Calculator'!$A$8:$A$57,A107)=1,INDEX('Curtain Calculator'!$D$8:$D$57,MATCH(A107,'Curtain Calculator'!$A$8:$A$57,0)),""))</x:f>
      </x:c>
      <x:c r="J107" s="24" t="str">
        <x:f>IF(LEN(A107&amp;"")=0,IF(COUNTA(A107)=0,"","Enter Calculation ID"),IF(COUNTIFS('Curtain Calculator'!$A$68:$A$117,A107)&lt;&gt;1,"Duplicate curtain result",IF(IF(COUNTIFS('Curtain Calculator'!$A$8:$A$57,A107)=1,INDEX('Curtain Calculator'!$P$8:$P$57,MATCH(A107,'Curtain Calculator'!$A$8:$A$57,0))="Linked",FALSE),"Fabric length calculated","Resolve curtain input record")))</x:f>
      </x:c>
      <x:c r="K107" s="1"/>
      <x:c r="L107" s="1"/>
      <x:c r="M107" s="1"/>
      <x:c r="N107" s="1"/>
      <x:c r="O107" s="1"/>
      <x:c r="P107" s="1"/>
    </x:row>
    <x:row r="108" ht="35" customHeight="1">
      <x:c r="A108" s="23"/>
      <x:c r="B108" s="28" t="str">
        <x:f>IF(A108="","",IF(IF(COUNTIFS('Curtain Calculator'!$A$8:$A$57,A108)=1,INDEX('Curtain Calculator'!$P$8:$P$57,MATCH(A108,'Curtain Calculator'!$A$8:$A$57,0))="Linked",FALSE),INDEX('Curtain Calculator'!$E$8:$E$57,MATCH(A108,'Curtain Calculator'!$A$8:$A$57,0))*INDEX('Curtain Calculator'!$F$8:$F$57,MATCH(A108,'Curtain Calculator'!$A$8:$A$57,0)),""))</x:f>
      </x:c>
      <x:c r="C108" s="29" t="str">
        <x:f>IF(A108="","",IF(IF(COUNTIFS('Curtain Calculator'!$A$8:$A$57,A108)=1,INDEX('Curtain Calculator'!$P$8:$P$57,MATCH(A108,'Curtain Calculator'!$A$8:$A$57,0))="Linked",FALSE),ROUNDUP((B108/INDEX('Curtain Calculator'!$G$8:$G$57,MATCH(A108,'Curtain Calculator'!$A$8:$A$57,0)))/INDEX('Curtain Calculator'!$H$8:$H$57,MATCH(A108,'Curtain Calculator'!$A$8:$A$57,0)),0),""))</x:f>
      </x:c>
      <x:c r="D108" s="29" t="str">
        <x:f>IF(A108="","",IF(IF(COUNTIFS('Curtain Calculator'!$A$8:$A$57,A108)=1,INDEX('Curtain Calculator'!$P$8:$P$57,MATCH(A108,'Curtain Calculator'!$A$8:$A$57,0))="Linked",FALSE),C108*INDEX('Curtain Calculator'!$G$8:$G$57,MATCH(A108,'Curtain Calculator'!$A$8:$A$57,0)),""))</x:f>
      </x:c>
      <x:c r="E108" s="30" t="str">
        <x:f>IF(A108="","",IF(IF(COUNTIFS('Curtain Calculator'!$A$8:$A$57,A108)=1,INDEX('Curtain Calculator'!$P$8:$P$57,MATCH(A108,'Curtain Calculator'!$A$8:$A$57,0))="Linked",FALSE),INDEX('Curtain Calculator'!$I$8:$I$57,MATCH(A108,'Curtain Calculator'!$A$8:$A$57,0))+INDEX('Curtain Calculator'!$J$8:$J$57,MATCH(A108,'Curtain Calculator'!$A$8:$A$57,0))+INDEX('Curtain Calculator'!$K$8:$K$57,MATCH(A108,'Curtain Calculator'!$A$8:$A$57,0)),""))</x:f>
      </x:c>
      <x:c r="F108" s="30" t="str">
        <x:f>IF(A108="","",IF(IF(COUNTIFS('Curtain Calculator'!$A$8:$A$57,A108)=1,INDEX('Curtain Calculator'!$P$8:$P$57,MATCH(A108,'Curtain Calculator'!$A$8:$A$57,0))="Linked",FALSE),IF(INDEX('Curtain Calculator'!$L$8:$L$57,MATCH(A108,'Curtain Calculator'!$A$8:$A$57,0))="No repeat",E108,ROUNDUP(E108/INDEX('Curtain Calculator'!$M$8:$M$57,MATCH(A108,'Curtain Calculator'!$A$8:$A$57,0)),0)*INDEX('Curtain Calculator'!$M$8:$M$57,MATCH(A108,'Curtain Calculator'!$A$8:$A$57,0))),""))</x:f>
      </x:c>
      <x:c r="G108" s="30" t="str">
        <x:f>IF(A108="","",IF(IF(COUNTIFS('Curtain Calculator'!$A$8:$A$57,A108)=1,INDEX('Curtain Calculator'!$P$8:$P$57,MATCH(A108,'Curtain Calculator'!$A$8:$A$57,0))="Linked",FALSE),D108*F108,""))</x:f>
      </x:c>
      <x:c r="H108" s="30" t="str">
        <x:f>IF(A108="","",IF(IF(COUNTIFS('Curtain Calculator'!$A$8:$A$57,A108)=1,INDEX('Curtain Calculator'!$P$8:$P$57,MATCH(A108,'Curtain Calculator'!$A$8:$A$57,0))="Linked",FALSE),(G108+INDEX('Curtain Calculator'!$N$8:$N$57,MATCH(A108,'Curtain Calculator'!$A$8:$A$57,0)))*IF(INDEX('Curtain Calculator'!$D$8:$D$57,MATCH(A108,'Curtain Calculator'!$A$8:$A$57,0))="mm",0.001,IF(INDEX('Curtain Calculator'!$D$8:$D$57,MATCH(A108,'Curtain Calculator'!$A$8:$A$57,0))="in",0.0254,1)),""))</x:f>
      </x:c>
      <x:c r="I108" s="24" t="str">
        <x:f>IF(A108="","",IF(COUNTIFS('Curtain Calculator'!$A$8:$A$57,A108)=1,INDEX('Curtain Calculator'!$D$8:$D$57,MATCH(A108,'Curtain Calculator'!$A$8:$A$57,0)),""))</x:f>
      </x:c>
      <x:c r="J108" s="24" t="str">
        <x:f>IF(LEN(A108&amp;"")=0,IF(COUNTA(A108)=0,"","Enter Calculation ID"),IF(COUNTIFS('Curtain Calculator'!$A$68:$A$117,A108)&lt;&gt;1,"Duplicate curtain result",IF(IF(COUNTIFS('Curtain Calculator'!$A$8:$A$57,A108)=1,INDEX('Curtain Calculator'!$P$8:$P$57,MATCH(A108,'Curtain Calculator'!$A$8:$A$57,0))="Linked",FALSE),"Fabric length calculated","Resolve curtain input record")))</x:f>
      </x:c>
      <x:c r="K108" s="1"/>
      <x:c r="L108" s="1"/>
      <x:c r="M108" s="1"/>
      <x:c r="N108" s="1"/>
      <x:c r="O108" s="1"/>
      <x:c r="P108" s="1"/>
    </x:row>
    <x:row r="109" ht="35" customHeight="1">
      <x:c r="A109" s="23"/>
      <x:c r="B109" s="28" t="str">
        <x:f>IF(A109="","",IF(IF(COUNTIFS('Curtain Calculator'!$A$8:$A$57,A109)=1,INDEX('Curtain Calculator'!$P$8:$P$57,MATCH(A109,'Curtain Calculator'!$A$8:$A$57,0))="Linked",FALSE),INDEX('Curtain Calculator'!$E$8:$E$57,MATCH(A109,'Curtain Calculator'!$A$8:$A$57,0))*INDEX('Curtain Calculator'!$F$8:$F$57,MATCH(A109,'Curtain Calculator'!$A$8:$A$57,0)),""))</x:f>
      </x:c>
      <x:c r="C109" s="29" t="str">
        <x:f>IF(A109="","",IF(IF(COUNTIFS('Curtain Calculator'!$A$8:$A$57,A109)=1,INDEX('Curtain Calculator'!$P$8:$P$57,MATCH(A109,'Curtain Calculator'!$A$8:$A$57,0))="Linked",FALSE),ROUNDUP((B109/INDEX('Curtain Calculator'!$G$8:$G$57,MATCH(A109,'Curtain Calculator'!$A$8:$A$57,0)))/INDEX('Curtain Calculator'!$H$8:$H$57,MATCH(A109,'Curtain Calculator'!$A$8:$A$57,0)),0),""))</x:f>
      </x:c>
      <x:c r="D109" s="29" t="str">
        <x:f>IF(A109="","",IF(IF(COUNTIFS('Curtain Calculator'!$A$8:$A$57,A109)=1,INDEX('Curtain Calculator'!$P$8:$P$57,MATCH(A109,'Curtain Calculator'!$A$8:$A$57,0))="Linked",FALSE),C109*INDEX('Curtain Calculator'!$G$8:$G$57,MATCH(A109,'Curtain Calculator'!$A$8:$A$57,0)),""))</x:f>
      </x:c>
      <x:c r="E109" s="30" t="str">
        <x:f>IF(A109="","",IF(IF(COUNTIFS('Curtain Calculator'!$A$8:$A$57,A109)=1,INDEX('Curtain Calculator'!$P$8:$P$57,MATCH(A109,'Curtain Calculator'!$A$8:$A$57,0))="Linked",FALSE),INDEX('Curtain Calculator'!$I$8:$I$57,MATCH(A109,'Curtain Calculator'!$A$8:$A$57,0))+INDEX('Curtain Calculator'!$J$8:$J$57,MATCH(A109,'Curtain Calculator'!$A$8:$A$57,0))+INDEX('Curtain Calculator'!$K$8:$K$57,MATCH(A109,'Curtain Calculator'!$A$8:$A$57,0)),""))</x:f>
      </x:c>
      <x:c r="F109" s="30" t="str">
        <x:f>IF(A109="","",IF(IF(COUNTIFS('Curtain Calculator'!$A$8:$A$57,A109)=1,INDEX('Curtain Calculator'!$P$8:$P$57,MATCH(A109,'Curtain Calculator'!$A$8:$A$57,0))="Linked",FALSE),IF(INDEX('Curtain Calculator'!$L$8:$L$57,MATCH(A109,'Curtain Calculator'!$A$8:$A$57,0))="No repeat",E109,ROUNDUP(E109/INDEX('Curtain Calculator'!$M$8:$M$57,MATCH(A109,'Curtain Calculator'!$A$8:$A$57,0)),0)*INDEX('Curtain Calculator'!$M$8:$M$57,MATCH(A109,'Curtain Calculator'!$A$8:$A$57,0))),""))</x:f>
      </x:c>
      <x:c r="G109" s="30" t="str">
        <x:f>IF(A109="","",IF(IF(COUNTIFS('Curtain Calculator'!$A$8:$A$57,A109)=1,INDEX('Curtain Calculator'!$P$8:$P$57,MATCH(A109,'Curtain Calculator'!$A$8:$A$57,0))="Linked",FALSE),D109*F109,""))</x:f>
      </x:c>
      <x:c r="H109" s="30" t="str">
        <x:f>IF(A109="","",IF(IF(COUNTIFS('Curtain Calculator'!$A$8:$A$57,A109)=1,INDEX('Curtain Calculator'!$P$8:$P$57,MATCH(A109,'Curtain Calculator'!$A$8:$A$57,0))="Linked",FALSE),(G109+INDEX('Curtain Calculator'!$N$8:$N$57,MATCH(A109,'Curtain Calculator'!$A$8:$A$57,0)))*IF(INDEX('Curtain Calculator'!$D$8:$D$57,MATCH(A109,'Curtain Calculator'!$A$8:$A$57,0))="mm",0.001,IF(INDEX('Curtain Calculator'!$D$8:$D$57,MATCH(A109,'Curtain Calculator'!$A$8:$A$57,0))="in",0.0254,1)),""))</x:f>
      </x:c>
      <x:c r="I109" s="24" t="str">
        <x:f>IF(A109="","",IF(COUNTIFS('Curtain Calculator'!$A$8:$A$57,A109)=1,INDEX('Curtain Calculator'!$D$8:$D$57,MATCH(A109,'Curtain Calculator'!$A$8:$A$57,0)),""))</x:f>
      </x:c>
      <x:c r="J109" s="24" t="str">
        <x:f>IF(LEN(A109&amp;"")=0,IF(COUNTA(A109)=0,"","Enter Calculation ID"),IF(COUNTIFS('Curtain Calculator'!$A$68:$A$117,A109)&lt;&gt;1,"Duplicate curtain result",IF(IF(COUNTIFS('Curtain Calculator'!$A$8:$A$57,A109)=1,INDEX('Curtain Calculator'!$P$8:$P$57,MATCH(A109,'Curtain Calculator'!$A$8:$A$57,0))="Linked",FALSE),"Fabric length calculated","Resolve curtain input record")))</x:f>
      </x:c>
      <x:c r="K109" s="1"/>
      <x:c r="L109" s="1"/>
      <x:c r="M109" s="1"/>
      <x:c r="N109" s="1"/>
      <x:c r="O109" s="1"/>
      <x:c r="P109" s="1"/>
    </x:row>
    <x:row r="110" ht="35" customHeight="1">
      <x:c r="A110" s="23"/>
      <x:c r="B110" s="28" t="str">
        <x:f>IF(A110="","",IF(IF(COUNTIFS('Curtain Calculator'!$A$8:$A$57,A110)=1,INDEX('Curtain Calculator'!$P$8:$P$57,MATCH(A110,'Curtain Calculator'!$A$8:$A$57,0))="Linked",FALSE),INDEX('Curtain Calculator'!$E$8:$E$57,MATCH(A110,'Curtain Calculator'!$A$8:$A$57,0))*INDEX('Curtain Calculator'!$F$8:$F$57,MATCH(A110,'Curtain Calculator'!$A$8:$A$57,0)),""))</x:f>
      </x:c>
      <x:c r="C110" s="29" t="str">
        <x:f>IF(A110="","",IF(IF(COUNTIFS('Curtain Calculator'!$A$8:$A$57,A110)=1,INDEX('Curtain Calculator'!$P$8:$P$57,MATCH(A110,'Curtain Calculator'!$A$8:$A$57,0))="Linked",FALSE),ROUNDUP((B110/INDEX('Curtain Calculator'!$G$8:$G$57,MATCH(A110,'Curtain Calculator'!$A$8:$A$57,0)))/INDEX('Curtain Calculator'!$H$8:$H$57,MATCH(A110,'Curtain Calculator'!$A$8:$A$57,0)),0),""))</x:f>
      </x:c>
      <x:c r="D110" s="29" t="str">
        <x:f>IF(A110="","",IF(IF(COUNTIFS('Curtain Calculator'!$A$8:$A$57,A110)=1,INDEX('Curtain Calculator'!$P$8:$P$57,MATCH(A110,'Curtain Calculator'!$A$8:$A$57,0))="Linked",FALSE),C110*INDEX('Curtain Calculator'!$G$8:$G$57,MATCH(A110,'Curtain Calculator'!$A$8:$A$57,0)),""))</x:f>
      </x:c>
      <x:c r="E110" s="30" t="str">
        <x:f>IF(A110="","",IF(IF(COUNTIFS('Curtain Calculator'!$A$8:$A$57,A110)=1,INDEX('Curtain Calculator'!$P$8:$P$57,MATCH(A110,'Curtain Calculator'!$A$8:$A$57,0))="Linked",FALSE),INDEX('Curtain Calculator'!$I$8:$I$57,MATCH(A110,'Curtain Calculator'!$A$8:$A$57,0))+INDEX('Curtain Calculator'!$J$8:$J$57,MATCH(A110,'Curtain Calculator'!$A$8:$A$57,0))+INDEX('Curtain Calculator'!$K$8:$K$57,MATCH(A110,'Curtain Calculator'!$A$8:$A$57,0)),""))</x:f>
      </x:c>
      <x:c r="F110" s="30" t="str">
        <x:f>IF(A110="","",IF(IF(COUNTIFS('Curtain Calculator'!$A$8:$A$57,A110)=1,INDEX('Curtain Calculator'!$P$8:$P$57,MATCH(A110,'Curtain Calculator'!$A$8:$A$57,0))="Linked",FALSE),IF(INDEX('Curtain Calculator'!$L$8:$L$57,MATCH(A110,'Curtain Calculator'!$A$8:$A$57,0))="No repeat",E110,ROUNDUP(E110/INDEX('Curtain Calculator'!$M$8:$M$57,MATCH(A110,'Curtain Calculator'!$A$8:$A$57,0)),0)*INDEX('Curtain Calculator'!$M$8:$M$57,MATCH(A110,'Curtain Calculator'!$A$8:$A$57,0))),""))</x:f>
      </x:c>
      <x:c r="G110" s="30" t="str">
        <x:f>IF(A110="","",IF(IF(COUNTIFS('Curtain Calculator'!$A$8:$A$57,A110)=1,INDEX('Curtain Calculator'!$P$8:$P$57,MATCH(A110,'Curtain Calculator'!$A$8:$A$57,0))="Linked",FALSE),D110*F110,""))</x:f>
      </x:c>
      <x:c r="H110" s="30" t="str">
        <x:f>IF(A110="","",IF(IF(COUNTIFS('Curtain Calculator'!$A$8:$A$57,A110)=1,INDEX('Curtain Calculator'!$P$8:$P$57,MATCH(A110,'Curtain Calculator'!$A$8:$A$57,0))="Linked",FALSE),(G110+INDEX('Curtain Calculator'!$N$8:$N$57,MATCH(A110,'Curtain Calculator'!$A$8:$A$57,0)))*IF(INDEX('Curtain Calculator'!$D$8:$D$57,MATCH(A110,'Curtain Calculator'!$A$8:$A$57,0))="mm",0.001,IF(INDEX('Curtain Calculator'!$D$8:$D$57,MATCH(A110,'Curtain Calculator'!$A$8:$A$57,0))="in",0.0254,1)),""))</x:f>
      </x:c>
      <x:c r="I110" s="24" t="str">
        <x:f>IF(A110="","",IF(COUNTIFS('Curtain Calculator'!$A$8:$A$57,A110)=1,INDEX('Curtain Calculator'!$D$8:$D$57,MATCH(A110,'Curtain Calculator'!$A$8:$A$57,0)),""))</x:f>
      </x:c>
      <x:c r="J110" s="24" t="str">
        <x:f>IF(LEN(A110&amp;"")=0,IF(COUNTA(A110)=0,"","Enter Calculation ID"),IF(COUNTIFS('Curtain Calculator'!$A$68:$A$117,A110)&lt;&gt;1,"Duplicate curtain result",IF(IF(COUNTIFS('Curtain Calculator'!$A$8:$A$57,A110)=1,INDEX('Curtain Calculator'!$P$8:$P$57,MATCH(A110,'Curtain Calculator'!$A$8:$A$57,0))="Linked",FALSE),"Fabric length calculated","Resolve curtain input record")))</x:f>
      </x:c>
      <x:c r="K110" s="1"/>
      <x:c r="L110" s="1"/>
      <x:c r="M110" s="1"/>
      <x:c r="N110" s="1"/>
      <x:c r="O110" s="1"/>
      <x:c r="P110" s="1"/>
    </x:row>
    <x:row r="111" ht="35" customHeight="1">
      <x:c r="A111" s="23"/>
      <x:c r="B111" s="28" t="str">
        <x:f>IF(A111="","",IF(IF(COUNTIFS('Curtain Calculator'!$A$8:$A$57,A111)=1,INDEX('Curtain Calculator'!$P$8:$P$57,MATCH(A111,'Curtain Calculator'!$A$8:$A$57,0))="Linked",FALSE),INDEX('Curtain Calculator'!$E$8:$E$57,MATCH(A111,'Curtain Calculator'!$A$8:$A$57,0))*INDEX('Curtain Calculator'!$F$8:$F$57,MATCH(A111,'Curtain Calculator'!$A$8:$A$57,0)),""))</x:f>
      </x:c>
      <x:c r="C111" s="29" t="str">
        <x:f>IF(A111="","",IF(IF(COUNTIFS('Curtain Calculator'!$A$8:$A$57,A111)=1,INDEX('Curtain Calculator'!$P$8:$P$57,MATCH(A111,'Curtain Calculator'!$A$8:$A$57,0))="Linked",FALSE),ROUNDUP((B111/INDEX('Curtain Calculator'!$G$8:$G$57,MATCH(A111,'Curtain Calculator'!$A$8:$A$57,0)))/INDEX('Curtain Calculator'!$H$8:$H$57,MATCH(A111,'Curtain Calculator'!$A$8:$A$57,0)),0),""))</x:f>
      </x:c>
      <x:c r="D111" s="29" t="str">
        <x:f>IF(A111="","",IF(IF(COUNTIFS('Curtain Calculator'!$A$8:$A$57,A111)=1,INDEX('Curtain Calculator'!$P$8:$P$57,MATCH(A111,'Curtain Calculator'!$A$8:$A$57,0))="Linked",FALSE),C111*INDEX('Curtain Calculator'!$G$8:$G$57,MATCH(A111,'Curtain Calculator'!$A$8:$A$57,0)),""))</x:f>
      </x:c>
      <x:c r="E111" s="30" t="str">
        <x:f>IF(A111="","",IF(IF(COUNTIFS('Curtain Calculator'!$A$8:$A$57,A111)=1,INDEX('Curtain Calculator'!$P$8:$P$57,MATCH(A111,'Curtain Calculator'!$A$8:$A$57,0))="Linked",FALSE),INDEX('Curtain Calculator'!$I$8:$I$57,MATCH(A111,'Curtain Calculator'!$A$8:$A$57,0))+INDEX('Curtain Calculator'!$J$8:$J$57,MATCH(A111,'Curtain Calculator'!$A$8:$A$57,0))+INDEX('Curtain Calculator'!$K$8:$K$57,MATCH(A111,'Curtain Calculator'!$A$8:$A$57,0)),""))</x:f>
      </x:c>
      <x:c r="F111" s="30" t="str">
        <x:f>IF(A111="","",IF(IF(COUNTIFS('Curtain Calculator'!$A$8:$A$57,A111)=1,INDEX('Curtain Calculator'!$P$8:$P$57,MATCH(A111,'Curtain Calculator'!$A$8:$A$57,0))="Linked",FALSE),IF(INDEX('Curtain Calculator'!$L$8:$L$57,MATCH(A111,'Curtain Calculator'!$A$8:$A$57,0))="No repeat",E111,ROUNDUP(E111/INDEX('Curtain Calculator'!$M$8:$M$57,MATCH(A111,'Curtain Calculator'!$A$8:$A$57,0)),0)*INDEX('Curtain Calculator'!$M$8:$M$57,MATCH(A111,'Curtain Calculator'!$A$8:$A$57,0))),""))</x:f>
      </x:c>
      <x:c r="G111" s="30" t="str">
        <x:f>IF(A111="","",IF(IF(COUNTIFS('Curtain Calculator'!$A$8:$A$57,A111)=1,INDEX('Curtain Calculator'!$P$8:$P$57,MATCH(A111,'Curtain Calculator'!$A$8:$A$57,0))="Linked",FALSE),D111*F111,""))</x:f>
      </x:c>
      <x:c r="H111" s="30" t="str">
        <x:f>IF(A111="","",IF(IF(COUNTIFS('Curtain Calculator'!$A$8:$A$57,A111)=1,INDEX('Curtain Calculator'!$P$8:$P$57,MATCH(A111,'Curtain Calculator'!$A$8:$A$57,0))="Linked",FALSE),(G111+INDEX('Curtain Calculator'!$N$8:$N$57,MATCH(A111,'Curtain Calculator'!$A$8:$A$57,0)))*IF(INDEX('Curtain Calculator'!$D$8:$D$57,MATCH(A111,'Curtain Calculator'!$A$8:$A$57,0))="mm",0.001,IF(INDEX('Curtain Calculator'!$D$8:$D$57,MATCH(A111,'Curtain Calculator'!$A$8:$A$57,0))="in",0.0254,1)),""))</x:f>
      </x:c>
      <x:c r="I111" s="24" t="str">
        <x:f>IF(A111="","",IF(COUNTIFS('Curtain Calculator'!$A$8:$A$57,A111)=1,INDEX('Curtain Calculator'!$D$8:$D$57,MATCH(A111,'Curtain Calculator'!$A$8:$A$57,0)),""))</x:f>
      </x:c>
      <x:c r="J111" s="24" t="str">
        <x:f>IF(LEN(A111&amp;"")=0,IF(COUNTA(A111)=0,"","Enter Calculation ID"),IF(COUNTIFS('Curtain Calculator'!$A$68:$A$117,A111)&lt;&gt;1,"Duplicate curtain result",IF(IF(COUNTIFS('Curtain Calculator'!$A$8:$A$57,A111)=1,INDEX('Curtain Calculator'!$P$8:$P$57,MATCH(A111,'Curtain Calculator'!$A$8:$A$57,0))="Linked",FALSE),"Fabric length calculated","Resolve curtain input record")))</x:f>
      </x:c>
      <x:c r="K111" s="1"/>
      <x:c r="L111" s="1"/>
      <x:c r="M111" s="1"/>
      <x:c r="N111" s="1"/>
      <x:c r="O111" s="1"/>
      <x:c r="P111" s="1"/>
    </x:row>
    <x:row r="112" ht="35" customHeight="1">
      <x:c r="A112" s="23"/>
      <x:c r="B112" s="28" t="str">
        <x:f>IF(A112="","",IF(IF(COUNTIFS('Curtain Calculator'!$A$8:$A$57,A112)=1,INDEX('Curtain Calculator'!$P$8:$P$57,MATCH(A112,'Curtain Calculator'!$A$8:$A$57,0))="Linked",FALSE),INDEX('Curtain Calculator'!$E$8:$E$57,MATCH(A112,'Curtain Calculator'!$A$8:$A$57,0))*INDEX('Curtain Calculator'!$F$8:$F$57,MATCH(A112,'Curtain Calculator'!$A$8:$A$57,0)),""))</x:f>
      </x:c>
      <x:c r="C112" s="29" t="str">
        <x:f>IF(A112="","",IF(IF(COUNTIFS('Curtain Calculator'!$A$8:$A$57,A112)=1,INDEX('Curtain Calculator'!$P$8:$P$57,MATCH(A112,'Curtain Calculator'!$A$8:$A$57,0))="Linked",FALSE),ROUNDUP((B112/INDEX('Curtain Calculator'!$G$8:$G$57,MATCH(A112,'Curtain Calculator'!$A$8:$A$57,0)))/INDEX('Curtain Calculator'!$H$8:$H$57,MATCH(A112,'Curtain Calculator'!$A$8:$A$57,0)),0),""))</x:f>
      </x:c>
      <x:c r="D112" s="29" t="str">
        <x:f>IF(A112="","",IF(IF(COUNTIFS('Curtain Calculator'!$A$8:$A$57,A112)=1,INDEX('Curtain Calculator'!$P$8:$P$57,MATCH(A112,'Curtain Calculator'!$A$8:$A$57,0))="Linked",FALSE),C112*INDEX('Curtain Calculator'!$G$8:$G$57,MATCH(A112,'Curtain Calculator'!$A$8:$A$57,0)),""))</x:f>
      </x:c>
      <x:c r="E112" s="30" t="str">
        <x:f>IF(A112="","",IF(IF(COUNTIFS('Curtain Calculator'!$A$8:$A$57,A112)=1,INDEX('Curtain Calculator'!$P$8:$P$57,MATCH(A112,'Curtain Calculator'!$A$8:$A$57,0))="Linked",FALSE),INDEX('Curtain Calculator'!$I$8:$I$57,MATCH(A112,'Curtain Calculator'!$A$8:$A$57,0))+INDEX('Curtain Calculator'!$J$8:$J$57,MATCH(A112,'Curtain Calculator'!$A$8:$A$57,0))+INDEX('Curtain Calculator'!$K$8:$K$57,MATCH(A112,'Curtain Calculator'!$A$8:$A$57,0)),""))</x:f>
      </x:c>
      <x:c r="F112" s="30" t="str">
        <x:f>IF(A112="","",IF(IF(COUNTIFS('Curtain Calculator'!$A$8:$A$57,A112)=1,INDEX('Curtain Calculator'!$P$8:$P$57,MATCH(A112,'Curtain Calculator'!$A$8:$A$57,0))="Linked",FALSE),IF(INDEX('Curtain Calculator'!$L$8:$L$57,MATCH(A112,'Curtain Calculator'!$A$8:$A$57,0))="No repeat",E112,ROUNDUP(E112/INDEX('Curtain Calculator'!$M$8:$M$57,MATCH(A112,'Curtain Calculator'!$A$8:$A$57,0)),0)*INDEX('Curtain Calculator'!$M$8:$M$57,MATCH(A112,'Curtain Calculator'!$A$8:$A$57,0))),""))</x:f>
      </x:c>
      <x:c r="G112" s="30" t="str">
        <x:f>IF(A112="","",IF(IF(COUNTIFS('Curtain Calculator'!$A$8:$A$57,A112)=1,INDEX('Curtain Calculator'!$P$8:$P$57,MATCH(A112,'Curtain Calculator'!$A$8:$A$57,0))="Linked",FALSE),D112*F112,""))</x:f>
      </x:c>
      <x:c r="H112" s="30" t="str">
        <x:f>IF(A112="","",IF(IF(COUNTIFS('Curtain Calculator'!$A$8:$A$57,A112)=1,INDEX('Curtain Calculator'!$P$8:$P$57,MATCH(A112,'Curtain Calculator'!$A$8:$A$57,0))="Linked",FALSE),(G112+INDEX('Curtain Calculator'!$N$8:$N$57,MATCH(A112,'Curtain Calculator'!$A$8:$A$57,0)))*IF(INDEX('Curtain Calculator'!$D$8:$D$57,MATCH(A112,'Curtain Calculator'!$A$8:$A$57,0))="mm",0.001,IF(INDEX('Curtain Calculator'!$D$8:$D$57,MATCH(A112,'Curtain Calculator'!$A$8:$A$57,0))="in",0.0254,1)),""))</x:f>
      </x:c>
      <x:c r="I112" s="24" t="str">
        <x:f>IF(A112="","",IF(COUNTIFS('Curtain Calculator'!$A$8:$A$57,A112)=1,INDEX('Curtain Calculator'!$D$8:$D$57,MATCH(A112,'Curtain Calculator'!$A$8:$A$57,0)),""))</x:f>
      </x:c>
      <x:c r="J112" s="24" t="str">
        <x:f>IF(LEN(A112&amp;"")=0,IF(COUNTA(A112)=0,"","Enter Calculation ID"),IF(COUNTIFS('Curtain Calculator'!$A$68:$A$117,A112)&lt;&gt;1,"Duplicate curtain result",IF(IF(COUNTIFS('Curtain Calculator'!$A$8:$A$57,A112)=1,INDEX('Curtain Calculator'!$P$8:$P$57,MATCH(A112,'Curtain Calculator'!$A$8:$A$57,0))="Linked",FALSE),"Fabric length calculated","Resolve curtain input record")))</x:f>
      </x:c>
      <x:c r="K112" s="1"/>
      <x:c r="L112" s="1"/>
      <x:c r="M112" s="1"/>
      <x:c r="N112" s="1"/>
      <x:c r="O112" s="1"/>
      <x:c r="P112" s="1"/>
    </x:row>
    <x:row r="113" ht="35" customHeight="1">
      <x:c r="A113" s="23"/>
      <x:c r="B113" s="28" t="str">
        <x:f>IF(A113="","",IF(IF(COUNTIFS('Curtain Calculator'!$A$8:$A$57,A113)=1,INDEX('Curtain Calculator'!$P$8:$P$57,MATCH(A113,'Curtain Calculator'!$A$8:$A$57,0))="Linked",FALSE),INDEX('Curtain Calculator'!$E$8:$E$57,MATCH(A113,'Curtain Calculator'!$A$8:$A$57,0))*INDEX('Curtain Calculator'!$F$8:$F$57,MATCH(A113,'Curtain Calculator'!$A$8:$A$57,0)),""))</x:f>
      </x:c>
      <x:c r="C113" s="29" t="str">
        <x:f>IF(A113="","",IF(IF(COUNTIFS('Curtain Calculator'!$A$8:$A$57,A113)=1,INDEX('Curtain Calculator'!$P$8:$P$57,MATCH(A113,'Curtain Calculator'!$A$8:$A$57,0))="Linked",FALSE),ROUNDUP((B113/INDEX('Curtain Calculator'!$G$8:$G$57,MATCH(A113,'Curtain Calculator'!$A$8:$A$57,0)))/INDEX('Curtain Calculator'!$H$8:$H$57,MATCH(A113,'Curtain Calculator'!$A$8:$A$57,0)),0),""))</x:f>
      </x:c>
      <x:c r="D113" s="29" t="str">
        <x:f>IF(A113="","",IF(IF(COUNTIFS('Curtain Calculator'!$A$8:$A$57,A113)=1,INDEX('Curtain Calculator'!$P$8:$P$57,MATCH(A113,'Curtain Calculator'!$A$8:$A$57,0))="Linked",FALSE),C113*INDEX('Curtain Calculator'!$G$8:$G$57,MATCH(A113,'Curtain Calculator'!$A$8:$A$57,0)),""))</x:f>
      </x:c>
      <x:c r="E113" s="30" t="str">
        <x:f>IF(A113="","",IF(IF(COUNTIFS('Curtain Calculator'!$A$8:$A$57,A113)=1,INDEX('Curtain Calculator'!$P$8:$P$57,MATCH(A113,'Curtain Calculator'!$A$8:$A$57,0))="Linked",FALSE),INDEX('Curtain Calculator'!$I$8:$I$57,MATCH(A113,'Curtain Calculator'!$A$8:$A$57,0))+INDEX('Curtain Calculator'!$J$8:$J$57,MATCH(A113,'Curtain Calculator'!$A$8:$A$57,0))+INDEX('Curtain Calculator'!$K$8:$K$57,MATCH(A113,'Curtain Calculator'!$A$8:$A$57,0)),""))</x:f>
      </x:c>
      <x:c r="F113" s="30" t="str">
        <x:f>IF(A113="","",IF(IF(COUNTIFS('Curtain Calculator'!$A$8:$A$57,A113)=1,INDEX('Curtain Calculator'!$P$8:$P$57,MATCH(A113,'Curtain Calculator'!$A$8:$A$57,0))="Linked",FALSE),IF(INDEX('Curtain Calculator'!$L$8:$L$57,MATCH(A113,'Curtain Calculator'!$A$8:$A$57,0))="No repeat",E113,ROUNDUP(E113/INDEX('Curtain Calculator'!$M$8:$M$57,MATCH(A113,'Curtain Calculator'!$A$8:$A$57,0)),0)*INDEX('Curtain Calculator'!$M$8:$M$57,MATCH(A113,'Curtain Calculator'!$A$8:$A$57,0))),""))</x:f>
      </x:c>
      <x:c r="G113" s="30" t="str">
        <x:f>IF(A113="","",IF(IF(COUNTIFS('Curtain Calculator'!$A$8:$A$57,A113)=1,INDEX('Curtain Calculator'!$P$8:$P$57,MATCH(A113,'Curtain Calculator'!$A$8:$A$57,0))="Linked",FALSE),D113*F113,""))</x:f>
      </x:c>
      <x:c r="H113" s="30" t="str">
        <x:f>IF(A113="","",IF(IF(COUNTIFS('Curtain Calculator'!$A$8:$A$57,A113)=1,INDEX('Curtain Calculator'!$P$8:$P$57,MATCH(A113,'Curtain Calculator'!$A$8:$A$57,0))="Linked",FALSE),(G113+INDEX('Curtain Calculator'!$N$8:$N$57,MATCH(A113,'Curtain Calculator'!$A$8:$A$57,0)))*IF(INDEX('Curtain Calculator'!$D$8:$D$57,MATCH(A113,'Curtain Calculator'!$A$8:$A$57,0))="mm",0.001,IF(INDEX('Curtain Calculator'!$D$8:$D$57,MATCH(A113,'Curtain Calculator'!$A$8:$A$57,0))="in",0.0254,1)),""))</x:f>
      </x:c>
      <x:c r="I113" s="24" t="str">
        <x:f>IF(A113="","",IF(COUNTIFS('Curtain Calculator'!$A$8:$A$57,A113)=1,INDEX('Curtain Calculator'!$D$8:$D$57,MATCH(A113,'Curtain Calculator'!$A$8:$A$57,0)),""))</x:f>
      </x:c>
      <x:c r="J113" s="24" t="str">
        <x:f>IF(LEN(A113&amp;"")=0,IF(COUNTA(A113)=0,"","Enter Calculation ID"),IF(COUNTIFS('Curtain Calculator'!$A$68:$A$117,A113)&lt;&gt;1,"Duplicate curtain result",IF(IF(COUNTIFS('Curtain Calculator'!$A$8:$A$57,A113)=1,INDEX('Curtain Calculator'!$P$8:$P$57,MATCH(A113,'Curtain Calculator'!$A$8:$A$57,0))="Linked",FALSE),"Fabric length calculated","Resolve curtain input record")))</x:f>
      </x:c>
      <x:c r="K113" s="1"/>
      <x:c r="L113" s="1"/>
      <x:c r="M113" s="1"/>
      <x:c r="N113" s="1"/>
      <x:c r="O113" s="1"/>
      <x:c r="P113" s="1"/>
    </x:row>
    <x:row r="114" ht="35" customHeight="1">
      <x:c r="A114" s="23"/>
      <x:c r="B114" s="28" t="str">
        <x:f>IF(A114="","",IF(IF(COUNTIFS('Curtain Calculator'!$A$8:$A$57,A114)=1,INDEX('Curtain Calculator'!$P$8:$P$57,MATCH(A114,'Curtain Calculator'!$A$8:$A$57,0))="Linked",FALSE),INDEX('Curtain Calculator'!$E$8:$E$57,MATCH(A114,'Curtain Calculator'!$A$8:$A$57,0))*INDEX('Curtain Calculator'!$F$8:$F$57,MATCH(A114,'Curtain Calculator'!$A$8:$A$57,0)),""))</x:f>
      </x:c>
      <x:c r="C114" s="29" t="str">
        <x:f>IF(A114="","",IF(IF(COUNTIFS('Curtain Calculator'!$A$8:$A$57,A114)=1,INDEX('Curtain Calculator'!$P$8:$P$57,MATCH(A114,'Curtain Calculator'!$A$8:$A$57,0))="Linked",FALSE),ROUNDUP((B114/INDEX('Curtain Calculator'!$G$8:$G$57,MATCH(A114,'Curtain Calculator'!$A$8:$A$57,0)))/INDEX('Curtain Calculator'!$H$8:$H$57,MATCH(A114,'Curtain Calculator'!$A$8:$A$57,0)),0),""))</x:f>
      </x:c>
      <x:c r="D114" s="29" t="str">
        <x:f>IF(A114="","",IF(IF(COUNTIFS('Curtain Calculator'!$A$8:$A$57,A114)=1,INDEX('Curtain Calculator'!$P$8:$P$57,MATCH(A114,'Curtain Calculator'!$A$8:$A$57,0))="Linked",FALSE),C114*INDEX('Curtain Calculator'!$G$8:$G$57,MATCH(A114,'Curtain Calculator'!$A$8:$A$57,0)),""))</x:f>
      </x:c>
      <x:c r="E114" s="30" t="str">
        <x:f>IF(A114="","",IF(IF(COUNTIFS('Curtain Calculator'!$A$8:$A$57,A114)=1,INDEX('Curtain Calculator'!$P$8:$P$57,MATCH(A114,'Curtain Calculator'!$A$8:$A$57,0))="Linked",FALSE),INDEX('Curtain Calculator'!$I$8:$I$57,MATCH(A114,'Curtain Calculator'!$A$8:$A$57,0))+INDEX('Curtain Calculator'!$J$8:$J$57,MATCH(A114,'Curtain Calculator'!$A$8:$A$57,0))+INDEX('Curtain Calculator'!$K$8:$K$57,MATCH(A114,'Curtain Calculator'!$A$8:$A$57,0)),""))</x:f>
      </x:c>
      <x:c r="F114" s="30" t="str">
        <x:f>IF(A114="","",IF(IF(COUNTIFS('Curtain Calculator'!$A$8:$A$57,A114)=1,INDEX('Curtain Calculator'!$P$8:$P$57,MATCH(A114,'Curtain Calculator'!$A$8:$A$57,0))="Linked",FALSE),IF(INDEX('Curtain Calculator'!$L$8:$L$57,MATCH(A114,'Curtain Calculator'!$A$8:$A$57,0))="No repeat",E114,ROUNDUP(E114/INDEX('Curtain Calculator'!$M$8:$M$57,MATCH(A114,'Curtain Calculator'!$A$8:$A$57,0)),0)*INDEX('Curtain Calculator'!$M$8:$M$57,MATCH(A114,'Curtain Calculator'!$A$8:$A$57,0))),""))</x:f>
      </x:c>
      <x:c r="G114" s="30" t="str">
        <x:f>IF(A114="","",IF(IF(COUNTIFS('Curtain Calculator'!$A$8:$A$57,A114)=1,INDEX('Curtain Calculator'!$P$8:$P$57,MATCH(A114,'Curtain Calculator'!$A$8:$A$57,0))="Linked",FALSE),D114*F114,""))</x:f>
      </x:c>
      <x:c r="H114" s="30" t="str">
        <x:f>IF(A114="","",IF(IF(COUNTIFS('Curtain Calculator'!$A$8:$A$57,A114)=1,INDEX('Curtain Calculator'!$P$8:$P$57,MATCH(A114,'Curtain Calculator'!$A$8:$A$57,0))="Linked",FALSE),(G114+INDEX('Curtain Calculator'!$N$8:$N$57,MATCH(A114,'Curtain Calculator'!$A$8:$A$57,0)))*IF(INDEX('Curtain Calculator'!$D$8:$D$57,MATCH(A114,'Curtain Calculator'!$A$8:$A$57,0))="mm",0.001,IF(INDEX('Curtain Calculator'!$D$8:$D$57,MATCH(A114,'Curtain Calculator'!$A$8:$A$57,0))="in",0.0254,1)),""))</x:f>
      </x:c>
      <x:c r="I114" s="24" t="str">
        <x:f>IF(A114="","",IF(COUNTIFS('Curtain Calculator'!$A$8:$A$57,A114)=1,INDEX('Curtain Calculator'!$D$8:$D$57,MATCH(A114,'Curtain Calculator'!$A$8:$A$57,0)),""))</x:f>
      </x:c>
      <x:c r="J114" s="24" t="str">
        <x:f>IF(LEN(A114&amp;"")=0,IF(COUNTA(A114)=0,"","Enter Calculation ID"),IF(COUNTIFS('Curtain Calculator'!$A$68:$A$117,A114)&lt;&gt;1,"Duplicate curtain result",IF(IF(COUNTIFS('Curtain Calculator'!$A$8:$A$57,A114)=1,INDEX('Curtain Calculator'!$P$8:$P$57,MATCH(A114,'Curtain Calculator'!$A$8:$A$57,0))="Linked",FALSE),"Fabric length calculated","Resolve curtain input record")))</x:f>
      </x:c>
      <x:c r="K114" s="1"/>
      <x:c r="L114" s="1"/>
      <x:c r="M114" s="1"/>
      <x:c r="N114" s="1"/>
      <x:c r="O114" s="1"/>
      <x:c r="P114" s="1"/>
    </x:row>
    <x:row r="115" ht="35" customHeight="1">
      <x:c r="A115" s="23"/>
      <x:c r="B115" s="28" t="str">
        <x:f>IF(A115="","",IF(IF(COUNTIFS('Curtain Calculator'!$A$8:$A$57,A115)=1,INDEX('Curtain Calculator'!$P$8:$P$57,MATCH(A115,'Curtain Calculator'!$A$8:$A$57,0))="Linked",FALSE),INDEX('Curtain Calculator'!$E$8:$E$57,MATCH(A115,'Curtain Calculator'!$A$8:$A$57,0))*INDEX('Curtain Calculator'!$F$8:$F$57,MATCH(A115,'Curtain Calculator'!$A$8:$A$57,0)),""))</x:f>
      </x:c>
      <x:c r="C115" s="29" t="str">
        <x:f>IF(A115="","",IF(IF(COUNTIFS('Curtain Calculator'!$A$8:$A$57,A115)=1,INDEX('Curtain Calculator'!$P$8:$P$57,MATCH(A115,'Curtain Calculator'!$A$8:$A$57,0))="Linked",FALSE),ROUNDUP((B115/INDEX('Curtain Calculator'!$G$8:$G$57,MATCH(A115,'Curtain Calculator'!$A$8:$A$57,0)))/INDEX('Curtain Calculator'!$H$8:$H$57,MATCH(A115,'Curtain Calculator'!$A$8:$A$57,0)),0),""))</x:f>
      </x:c>
      <x:c r="D115" s="29" t="str">
        <x:f>IF(A115="","",IF(IF(COUNTIFS('Curtain Calculator'!$A$8:$A$57,A115)=1,INDEX('Curtain Calculator'!$P$8:$P$57,MATCH(A115,'Curtain Calculator'!$A$8:$A$57,0))="Linked",FALSE),C115*INDEX('Curtain Calculator'!$G$8:$G$57,MATCH(A115,'Curtain Calculator'!$A$8:$A$57,0)),""))</x:f>
      </x:c>
      <x:c r="E115" s="30" t="str">
        <x:f>IF(A115="","",IF(IF(COUNTIFS('Curtain Calculator'!$A$8:$A$57,A115)=1,INDEX('Curtain Calculator'!$P$8:$P$57,MATCH(A115,'Curtain Calculator'!$A$8:$A$57,0))="Linked",FALSE),INDEX('Curtain Calculator'!$I$8:$I$57,MATCH(A115,'Curtain Calculator'!$A$8:$A$57,0))+INDEX('Curtain Calculator'!$J$8:$J$57,MATCH(A115,'Curtain Calculator'!$A$8:$A$57,0))+INDEX('Curtain Calculator'!$K$8:$K$57,MATCH(A115,'Curtain Calculator'!$A$8:$A$57,0)),""))</x:f>
      </x:c>
      <x:c r="F115" s="30" t="str">
        <x:f>IF(A115="","",IF(IF(COUNTIFS('Curtain Calculator'!$A$8:$A$57,A115)=1,INDEX('Curtain Calculator'!$P$8:$P$57,MATCH(A115,'Curtain Calculator'!$A$8:$A$57,0))="Linked",FALSE),IF(INDEX('Curtain Calculator'!$L$8:$L$57,MATCH(A115,'Curtain Calculator'!$A$8:$A$57,0))="No repeat",E115,ROUNDUP(E115/INDEX('Curtain Calculator'!$M$8:$M$57,MATCH(A115,'Curtain Calculator'!$A$8:$A$57,0)),0)*INDEX('Curtain Calculator'!$M$8:$M$57,MATCH(A115,'Curtain Calculator'!$A$8:$A$57,0))),""))</x:f>
      </x:c>
      <x:c r="G115" s="30" t="str">
        <x:f>IF(A115="","",IF(IF(COUNTIFS('Curtain Calculator'!$A$8:$A$57,A115)=1,INDEX('Curtain Calculator'!$P$8:$P$57,MATCH(A115,'Curtain Calculator'!$A$8:$A$57,0))="Linked",FALSE),D115*F115,""))</x:f>
      </x:c>
      <x:c r="H115" s="30" t="str">
        <x:f>IF(A115="","",IF(IF(COUNTIFS('Curtain Calculator'!$A$8:$A$57,A115)=1,INDEX('Curtain Calculator'!$P$8:$P$57,MATCH(A115,'Curtain Calculator'!$A$8:$A$57,0))="Linked",FALSE),(G115+INDEX('Curtain Calculator'!$N$8:$N$57,MATCH(A115,'Curtain Calculator'!$A$8:$A$57,0)))*IF(INDEX('Curtain Calculator'!$D$8:$D$57,MATCH(A115,'Curtain Calculator'!$A$8:$A$57,0))="mm",0.001,IF(INDEX('Curtain Calculator'!$D$8:$D$57,MATCH(A115,'Curtain Calculator'!$A$8:$A$57,0))="in",0.0254,1)),""))</x:f>
      </x:c>
      <x:c r="I115" s="24" t="str">
        <x:f>IF(A115="","",IF(COUNTIFS('Curtain Calculator'!$A$8:$A$57,A115)=1,INDEX('Curtain Calculator'!$D$8:$D$57,MATCH(A115,'Curtain Calculator'!$A$8:$A$57,0)),""))</x:f>
      </x:c>
      <x:c r="J115" s="24" t="str">
        <x:f>IF(LEN(A115&amp;"")=0,IF(COUNTA(A115)=0,"","Enter Calculation ID"),IF(COUNTIFS('Curtain Calculator'!$A$68:$A$117,A115)&lt;&gt;1,"Duplicate curtain result",IF(IF(COUNTIFS('Curtain Calculator'!$A$8:$A$57,A115)=1,INDEX('Curtain Calculator'!$P$8:$P$57,MATCH(A115,'Curtain Calculator'!$A$8:$A$57,0))="Linked",FALSE),"Fabric length calculated","Resolve curtain input record")))</x:f>
      </x:c>
      <x:c r="K115" s="1"/>
      <x:c r="L115" s="1"/>
      <x:c r="M115" s="1"/>
      <x:c r="N115" s="1"/>
      <x:c r="O115" s="1"/>
      <x:c r="P115" s="1"/>
    </x:row>
    <x:row r="116" ht="35" customHeight="1">
      <x:c r="A116" s="23"/>
      <x:c r="B116" s="28" t="str">
        <x:f>IF(A116="","",IF(IF(COUNTIFS('Curtain Calculator'!$A$8:$A$57,A116)=1,INDEX('Curtain Calculator'!$P$8:$P$57,MATCH(A116,'Curtain Calculator'!$A$8:$A$57,0))="Linked",FALSE),INDEX('Curtain Calculator'!$E$8:$E$57,MATCH(A116,'Curtain Calculator'!$A$8:$A$57,0))*INDEX('Curtain Calculator'!$F$8:$F$57,MATCH(A116,'Curtain Calculator'!$A$8:$A$57,0)),""))</x:f>
      </x:c>
      <x:c r="C116" s="29" t="str">
        <x:f>IF(A116="","",IF(IF(COUNTIFS('Curtain Calculator'!$A$8:$A$57,A116)=1,INDEX('Curtain Calculator'!$P$8:$P$57,MATCH(A116,'Curtain Calculator'!$A$8:$A$57,0))="Linked",FALSE),ROUNDUP((B116/INDEX('Curtain Calculator'!$G$8:$G$57,MATCH(A116,'Curtain Calculator'!$A$8:$A$57,0)))/INDEX('Curtain Calculator'!$H$8:$H$57,MATCH(A116,'Curtain Calculator'!$A$8:$A$57,0)),0),""))</x:f>
      </x:c>
      <x:c r="D116" s="29" t="str">
        <x:f>IF(A116="","",IF(IF(COUNTIFS('Curtain Calculator'!$A$8:$A$57,A116)=1,INDEX('Curtain Calculator'!$P$8:$P$57,MATCH(A116,'Curtain Calculator'!$A$8:$A$57,0))="Linked",FALSE),C116*INDEX('Curtain Calculator'!$G$8:$G$57,MATCH(A116,'Curtain Calculator'!$A$8:$A$57,0)),""))</x:f>
      </x:c>
      <x:c r="E116" s="30" t="str">
        <x:f>IF(A116="","",IF(IF(COUNTIFS('Curtain Calculator'!$A$8:$A$57,A116)=1,INDEX('Curtain Calculator'!$P$8:$P$57,MATCH(A116,'Curtain Calculator'!$A$8:$A$57,0))="Linked",FALSE),INDEX('Curtain Calculator'!$I$8:$I$57,MATCH(A116,'Curtain Calculator'!$A$8:$A$57,0))+INDEX('Curtain Calculator'!$J$8:$J$57,MATCH(A116,'Curtain Calculator'!$A$8:$A$57,0))+INDEX('Curtain Calculator'!$K$8:$K$57,MATCH(A116,'Curtain Calculator'!$A$8:$A$57,0)),""))</x:f>
      </x:c>
      <x:c r="F116" s="30" t="str">
        <x:f>IF(A116="","",IF(IF(COUNTIFS('Curtain Calculator'!$A$8:$A$57,A116)=1,INDEX('Curtain Calculator'!$P$8:$P$57,MATCH(A116,'Curtain Calculator'!$A$8:$A$57,0))="Linked",FALSE),IF(INDEX('Curtain Calculator'!$L$8:$L$57,MATCH(A116,'Curtain Calculator'!$A$8:$A$57,0))="No repeat",E116,ROUNDUP(E116/INDEX('Curtain Calculator'!$M$8:$M$57,MATCH(A116,'Curtain Calculator'!$A$8:$A$57,0)),0)*INDEX('Curtain Calculator'!$M$8:$M$57,MATCH(A116,'Curtain Calculator'!$A$8:$A$57,0))),""))</x:f>
      </x:c>
      <x:c r="G116" s="30" t="str">
        <x:f>IF(A116="","",IF(IF(COUNTIFS('Curtain Calculator'!$A$8:$A$57,A116)=1,INDEX('Curtain Calculator'!$P$8:$P$57,MATCH(A116,'Curtain Calculator'!$A$8:$A$57,0))="Linked",FALSE),D116*F116,""))</x:f>
      </x:c>
      <x:c r="H116" s="30" t="str">
        <x:f>IF(A116="","",IF(IF(COUNTIFS('Curtain Calculator'!$A$8:$A$57,A116)=1,INDEX('Curtain Calculator'!$P$8:$P$57,MATCH(A116,'Curtain Calculator'!$A$8:$A$57,0))="Linked",FALSE),(G116+INDEX('Curtain Calculator'!$N$8:$N$57,MATCH(A116,'Curtain Calculator'!$A$8:$A$57,0)))*IF(INDEX('Curtain Calculator'!$D$8:$D$57,MATCH(A116,'Curtain Calculator'!$A$8:$A$57,0))="mm",0.001,IF(INDEX('Curtain Calculator'!$D$8:$D$57,MATCH(A116,'Curtain Calculator'!$A$8:$A$57,0))="in",0.0254,1)),""))</x:f>
      </x:c>
      <x:c r="I116" s="24" t="str">
        <x:f>IF(A116="","",IF(COUNTIFS('Curtain Calculator'!$A$8:$A$57,A116)=1,INDEX('Curtain Calculator'!$D$8:$D$57,MATCH(A116,'Curtain Calculator'!$A$8:$A$57,0)),""))</x:f>
      </x:c>
      <x:c r="J116" s="24" t="str">
        <x:f>IF(LEN(A116&amp;"")=0,IF(COUNTA(A116)=0,"","Enter Calculation ID"),IF(COUNTIFS('Curtain Calculator'!$A$68:$A$117,A116)&lt;&gt;1,"Duplicate curtain result",IF(IF(COUNTIFS('Curtain Calculator'!$A$8:$A$57,A116)=1,INDEX('Curtain Calculator'!$P$8:$P$57,MATCH(A116,'Curtain Calculator'!$A$8:$A$57,0))="Linked",FALSE),"Fabric length calculated","Resolve curtain input record")))</x:f>
      </x:c>
      <x:c r="K116" s="1"/>
      <x:c r="L116" s="1"/>
      <x:c r="M116" s="1"/>
      <x:c r="N116" s="1"/>
      <x:c r="O116" s="1"/>
      <x:c r="P116" s="1"/>
    </x:row>
    <x:row r="117" ht="35" customHeight="1">
      <x:c r="A117" s="23"/>
      <x:c r="B117" s="28" t="str">
        <x:f>IF(A117="","",IF(IF(COUNTIFS('Curtain Calculator'!$A$8:$A$57,A117)=1,INDEX('Curtain Calculator'!$P$8:$P$57,MATCH(A117,'Curtain Calculator'!$A$8:$A$57,0))="Linked",FALSE),INDEX('Curtain Calculator'!$E$8:$E$57,MATCH(A117,'Curtain Calculator'!$A$8:$A$57,0))*INDEX('Curtain Calculator'!$F$8:$F$57,MATCH(A117,'Curtain Calculator'!$A$8:$A$57,0)),""))</x:f>
      </x:c>
      <x:c r="C117" s="29" t="str">
        <x:f>IF(A117="","",IF(IF(COUNTIFS('Curtain Calculator'!$A$8:$A$57,A117)=1,INDEX('Curtain Calculator'!$P$8:$P$57,MATCH(A117,'Curtain Calculator'!$A$8:$A$57,0))="Linked",FALSE),ROUNDUP((B117/INDEX('Curtain Calculator'!$G$8:$G$57,MATCH(A117,'Curtain Calculator'!$A$8:$A$57,0)))/INDEX('Curtain Calculator'!$H$8:$H$57,MATCH(A117,'Curtain Calculator'!$A$8:$A$57,0)),0),""))</x:f>
      </x:c>
      <x:c r="D117" s="29" t="str">
        <x:f>IF(A117="","",IF(IF(COUNTIFS('Curtain Calculator'!$A$8:$A$57,A117)=1,INDEX('Curtain Calculator'!$P$8:$P$57,MATCH(A117,'Curtain Calculator'!$A$8:$A$57,0))="Linked",FALSE),C117*INDEX('Curtain Calculator'!$G$8:$G$57,MATCH(A117,'Curtain Calculator'!$A$8:$A$57,0)),""))</x:f>
      </x:c>
      <x:c r="E117" s="30" t="str">
        <x:f>IF(A117="","",IF(IF(COUNTIFS('Curtain Calculator'!$A$8:$A$57,A117)=1,INDEX('Curtain Calculator'!$P$8:$P$57,MATCH(A117,'Curtain Calculator'!$A$8:$A$57,0))="Linked",FALSE),INDEX('Curtain Calculator'!$I$8:$I$57,MATCH(A117,'Curtain Calculator'!$A$8:$A$57,0))+INDEX('Curtain Calculator'!$J$8:$J$57,MATCH(A117,'Curtain Calculator'!$A$8:$A$57,0))+INDEX('Curtain Calculator'!$K$8:$K$57,MATCH(A117,'Curtain Calculator'!$A$8:$A$57,0)),""))</x:f>
      </x:c>
      <x:c r="F117" s="30" t="str">
        <x:f>IF(A117="","",IF(IF(COUNTIFS('Curtain Calculator'!$A$8:$A$57,A117)=1,INDEX('Curtain Calculator'!$P$8:$P$57,MATCH(A117,'Curtain Calculator'!$A$8:$A$57,0))="Linked",FALSE),IF(INDEX('Curtain Calculator'!$L$8:$L$57,MATCH(A117,'Curtain Calculator'!$A$8:$A$57,0))="No repeat",E117,ROUNDUP(E117/INDEX('Curtain Calculator'!$M$8:$M$57,MATCH(A117,'Curtain Calculator'!$A$8:$A$57,0)),0)*INDEX('Curtain Calculator'!$M$8:$M$57,MATCH(A117,'Curtain Calculator'!$A$8:$A$57,0))),""))</x:f>
      </x:c>
      <x:c r="G117" s="30" t="str">
        <x:f>IF(A117="","",IF(IF(COUNTIFS('Curtain Calculator'!$A$8:$A$57,A117)=1,INDEX('Curtain Calculator'!$P$8:$P$57,MATCH(A117,'Curtain Calculator'!$A$8:$A$57,0))="Linked",FALSE),D117*F117,""))</x:f>
      </x:c>
      <x:c r="H117" s="30" t="str">
        <x:f>IF(A117="","",IF(IF(COUNTIFS('Curtain Calculator'!$A$8:$A$57,A117)=1,INDEX('Curtain Calculator'!$P$8:$P$57,MATCH(A117,'Curtain Calculator'!$A$8:$A$57,0))="Linked",FALSE),(G117+INDEX('Curtain Calculator'!$N$8:$N$57,MATCH(A117,'Curtain Calculator'!$A$8:$A$57,0)))*IF(INDEX('Curtain Calculator'!$D$8:$D$57,MATCH(A117,'Curtain Calculator'!$A$8:$A$57,0))="mm",0.001,IF(INDEX('Curtain Calculator'!$D$8:$D$57,MATCH(A117,'Curtain Calculator'!$A$8:$A$57,0))="in",0.0254,1)),""))</x:f>
      </x:c>
      <x:c r="I117" s="24" t="str">
        <x:f>IF(A117="","",IF(COUNTIFS('Curtain Calculator'!$A$8:$A$57,A117)=1,INDEX('Curtain Calculator'!$D$8:$D$57,MATCH(A117,'Curtain Calculator'!$A$8:$A$57,0)),""))</x:f>
      </x:c>
      <x:c r="J117" s="24" t="str">
        <x:f>IF(LEN(A117&amp;"")=0,IF(COUNTA(A117)=0,"","Enter Calculation ID"),IF(COUNTIFS('Curtain Calculator'!$A$68:$A$117,A117)&lt;&gt;1,"Duplicate curtain result",IF(IF(COUNTIFS('Curtain Calculator'!$A$8:$A$57,A117)=1,INDEX('Curtain Calculator'!$P$8:$P$57,MATCH(A117,'Curtain Calculator'!$A$8:$A$57,0))="Linked",FALSE),"Fabric length calculated","Resolve curtain input record")))</x:f>
      </x:c>
      <x:c r="K117" s="1"/>
      <x:c r="L117" s="1"/>
      <x:c r="M117" s="1"/>
      <x:c r="N117" s="1"/>
      <x:c r="O117" s="1"/>
      <x:c r="P117" s="1"/>
    </x:row>
  </x:sheetData>
  <x:conditionalFormatting sqref="P8:P57">
    <x:cfRule type="expression" dxfId="2" priority="1">
      <x:formula>AND(P8&lt;&gt;"",P8&lt;&gt;"Recorded",P8&lt;&gt;"Linked",P8&lt;&gt;"Pieces and packs calculated",P8&lt;&gt;"Allocation record entered",P8&lt;&gt;"Fabric length calculated",P8&lt;&gt;"Receipt recorded",P8&lt;&gt;"Quantity reconciliation recorded")</x:formula>
    </x:cfRule>
  </x:conditionalFormatting>
  <x:conditionalFormatting sqref="J68:J117">
    <x:cfRule type="expression" dxfId="3" priority="2">
      <x:formula>AND(J68&lt;&gt;"",J68&lt;&gt;"Recorded",J68&lt;&gt;"Linked",J68&lt;&gt;"Pieces and packs calculated",J68&lt;&gt;"Allocation record entered",J68&lt;&gt;"Fabric length calculated",J68&lt;&gt;"Receipt recorded",J68&lt;&gt;"Quantity reconciliation recorded")</x:formula>
    </x:cfRule>
  </x:conditionalFormatting>
  <x:dataValidations count="3">
    <x:dataValidation type="list" sqref="D8:D57">
      <x:formula1>"mm,m,in"</x:formula1>
    </x:dataValidation>
    <x:dataValidation type="whole" operator="greaterThanOrEqual" sqref="G8:G57">
      <x:formula1>0</x:formula1>
    </x:dataValidation>
    <x:dataValidation type="list" sqref="L8:L57">
      <x:formula1>"No repeat,Straight match"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185101e259464927"/>
    <x:tablePart xmlns:r="http://schemas.openxmlformats.org/officeDocument/2006/relationships" r:id="R6f81a192760e4192"/>
  </x:tableParts>
</x:worksheet>
</file>

<file path=xl/worksheets/sheet3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670000076293945" hidden="0" customWidth="1"/>
    <x:col min="2" max="2" width="16.110000610351562" hidden="0" customWidth="1"/>
    <x:col min="3" max="3" width="16.670000076293945" hidden="0" customWidth="1"/>
    <x:col min="4" max="4" width="26.670000076293945" hidden="0" customWidth="1"/>
    <x:col min="5" max="5" width="25.559999465942383" hidden="0" customWidth="1"/>
    <x:col min="6" max="6" width="18.329999923706055" hidden="0" customWidth="1"/>
    <x:col min="7" max="7" width="15" hidden="0" customWidth="1"/>
    <x:col min="8" max="8" width="28.329999923706055" hidden="0" customWidth="1"/>
    <x:col min="9" max="9" width="25.559999465942383" hidden="0" customWidth="1"/>
    <x:col min="10" max="10" width="19.440000534057617" hidden="0" customWidth="1"/>
    <x:col min="11" max="11" width="18.329999923706055" hidden="0" customWidth="1"/>
    <x:col min="12" max="12" width="32.220001220703125" hidden="0" customWidth="1"/>
    <x:col min="13" max="13" width="32.220001220703125" hidden="0" customWidth="1"/>
    <x:col min="14" max="14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9" customHeight="1">
      <x:c r="A2" s="2" t="str">
        <x:v>Receipt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4" customHeight="1">
      <x:c r="A3" s="4" t="str">
        <x:v>Each actual order line uses one unit: m or Each. Enter the agreed quantity decimal places; Each uses zero. Linear fabric and physical track or motor counts are never combined.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4" t="str">
        <x:v>Order lines row 7; events row 67. Event quantities must match the order unit and declared decimal places. Aggregates round only to that stated quantity basis, not an installation tolerance.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5" t="str">
        <x:v>Purchase order lines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48" customHeight="1">
      <x:c r="A7" s="17" t="str">
        <x:v>Order line ID</x:v>
      </x:c>
      <x:c r="B7" s="18" t="str">
        <x:v>Treatment ID</x:v>
      </x:c>
      <x:c r="C7" s="18" t="str">
        <x:v>Specification revision</x:v>
      </x:c>
      <x:c r="D7" s="18" t="str">
        <x:v>Item / scope reference</x:v>
      </x:c>
      <x:c r="E7" s="18" t="str">
        <x:v>Purchase order reference</x:v>
      </x:c>
      <x:c r="F7" s="18" t="str">
        <x:v>Ordered quantity</x:v>
      </x:c>
      <x:c r="G7" s="18" t="str">
        <x:v>Count unit</x:v>
      </x:c>
      <x:c r="H7" s="18" t="str">
        <x:v>Quantity decimal places</x:v>
      </x:c>
      <x:c r="I7" s="18" t="str">
        <x:v>Final delivery declared</x:v>
      </x:c>
      <x:c r="J7" s="18" t="str">
        <x:v>Received quantity</x:v>
      </x:c>
      <x:c r="K7" s="18" t="str">
        <x:v>Accepted quantity</x:v>
      </x:c>
      <x:c r="L7" s="18" t="str">
        <x:v>Outstanding quantity</x:v>
      </x:c>
      <x:c r="M7" s="18" t="str">
        <x:v>Reconciliation state</x:v>
      </x:c>
      <x:c r="N7" s="19" t="str">
        <x:v>Order input state</x:v>
      </x:c>
    </x:row>
    <x:row r="8" ht="35" customHeight="1">
      <x:c r="A8" s="23"/>
      <x:c r="B8" s="23"/>
      <x:c r="C8" s="23"/>
      <x:c r="D8" s="23"/>
      <x:c r="E8" s="23"/>
      <x:c r="F8" s="31"/>
      <x:c r="G8" s="22"/>
      <x:c r="H8" s="27"/>
      <x:c r="I8" s="22"/>
      <x:c r="J8" s="32" t="str">
        <x:f>IF(A8="","",IF(IF(COUNTIFS('Receipt'!$A$8:$A$57,A8)&lt;&gt;1,"Duplicate order line",IF(OR(LEN(B8&amp;"")=0,LEN(C8&amp;"")=0,LEN(D8&amp;"")=0,LEN(E8&amp;"")=0,LEN(F8&amp;"")=0,LEN(G8&amp;"")=0,LEN(H8&amp;"")=0,LEN(I8&amp;"")=0),"Complete order quantity, unit and precision",IF(OR(OR(NOT(ISNUMBER(F8)),F8&lt;=0),OR(NOT(ISNUMBER(H8)),H8&lt;0,MOD(H8,1)&lt;&gt;0),H8&gt;6),"Enter positive quantity and decimal places zero to six",IF(AND(G8&lt;&gt;"m",G8&lt;&gt;"Each"),"Select m or Each",IF(AND(G8="Each",H8&lt;&gt;0),"Each must use zero decimal places",IF(ROUND(F8,H8)&lt;&gt;F8,"Quantity exceeds declared decimal places",IF(AND(I8&lt;&gt;"Yes",I8&lt;&gt;"No"),"Select final delivery status",IF(COUNTIFS('Treatment Schedule'!$A$8:$A$57,B8)&lt;&gt;1,"Missing or duplicate Treatment ID",IF(INDEX('Treatment Schedule'!$E$8:$E$57,MATCH(B8,'Treatment Schedule'!$A$8:$A$57,0))&lt;&gt;C8,"Revision mismatch",IF(INDEX('Treatment Schedule'!$K$8:$K$57,MATCH(B8,'Treatment Schedule'!$A$8:$A$57,0))&lt;&gt;"Recorded","Treatment record incomplete","Linked"))))))))))="Linked",ROUND(SUMIFS('Receipt'!$E$68:$E$117,'Receipt'!$B$68:$B$117,A8,'Receipt'!$C$68:$C$117,C8,'Receipt'!$G$68:$G$117,G8),H8),""))</x:f>
      </x:c>
      <x:c r="K8" s="32" t="str">
        <x:f>IF(A8="","",IF(IF(COUNTIFS('Receipt'!$A$8:$A$57,A8)&lt;&gt;1,"Duplicate order line",IF(OR(LEN(B8&amp;"")=0,LEN(C8&amp;"")=0,LEN(D8&amp;"")=0,LEN(E8&amp;"")=0,LEN(F8&amp;"")=0,LEN(G8&amp;"")=0,LEN(H8&amp;"")=0,LEN(I8&amp;"")=0),"Complete order quantity, unit and precision",IF(OR(OR(NOT(ISNUMBER(F8)),F8&lt;=0),OR(NOT(ISNUMBER(H8)),H8&lt;0,MOD(H8,1)&lt;&gt;0),H8&gt;6),"Enter positive quantity and decimal places zero to six",IF(AND(G8&lt;&gt;"m",G8&lt;&gt;"Each"),"Select m or Each",IF(AND(G8="Each",H8&lt;&gt;0),"Each must use zero decimal places",IF(ROUND(F8,H8)&lt;&gt;F8,"Quantity exceeds declared decimal places",IF(AND(I8&lt;&gt;"Yes",I8&lt;&gt;"No"),"Select final delivery status",IF(COUNTIFS('Treatment Schedule'!$A$8:$A$57,B8)&lt;&gt;1,"Missing or duplicate Treatment ID",IF(INDEX('Treatment Schedule'!$E$8:$E$57,MATCH(B8,'Treatment Schedule'!$A$8:$A$57,0))&lt;&gt;C8,"Revision mismatch",IF(INDEX('Treatment Schedule'!$K$8:$K$57,MATCH(B8,'Treatment Schedule'!$A$8:$A$57,0))&lt;&gt;"Recorded","Treatment record incomplete","Linked"))))))))))="Linked",ROUND(SUMIFS('Receipt'!$F$68:$F$117,'Receipt'!$B$68:$B$117,A8,'Receipt'!$C$68:$C$117,C8,'Receipt'!$L$68:$L$117,"Receipt recorded"),H8),""))</x:f>
      </x:c>
      <x:c r="L8" s="32" t="str">
        <x:f>IF(A8="","",IF(IF(COUNTIFS('Receipt'!$A$8:$A$57,A8)&lt;&gt;1,"Duplicate order line",IF(OR(LEN(B8&amp;"")=0,LEN(C8&amp;"")=0,LEN(D8&amp;"")=0,LEN(E8&amp;"")=0,LEN(F8&amp;"")=0,LEN(G8&amp;"")=0,LEN(H8&amp;"")=0,LEN(I8&amp;"")=0),"Complete order quantity, unit and precision",IF(OR(OR(NOT(ISNUMBER(F8)),F8&lt;=0),OR(NOT(ISNUMBER(H8)),H8&lt;0,MOD(H8,1)&lt;&gt;0),H8&gt;6),"Enter positive quantity and decimal places zero to six",IF(AND(G8&lt;&gt;"m",G8&lt;&gt;"Each"),"Select m or Each",IF(AND(G8="Each",H8&lt;&gt;0),"Each must use zero decimal places",IF(ROUND(F8,H8)&lt;&gt;F8,"Quantity exceeds declared decimal places",IF(AND(I8&lt;&gt;"Yes",I8&lt;&gt;"No"),"Select final delivery status",IF(COUNTIFS('Treatment Schedule'!$A$8:$A$57,B8)&lt;&gt;1,"Missing or duplicate Treatment ID",IF(INDEX('Treatment Schedule'!$E$8:$E$57,MATCH(B8,'Treatment Schedule'!$A$8:$A$57,0))&lt;&gt;C8,"Revision mismatch",IF(INDEX('Treatment Schedule'!$K$8:$K$57,MATCH(B8,'Treatment Schedule'!$A$8:$A$57,0))&lt;&gt;"Recorded","Treatment record incomplete","Linked"))))))))))="Linked",ROUND(F8-K8,H8),""))</x:f>
      </x:c>
      <x:c r="M8" s="24" t="str">
        <x:f>IF(LEN(A8&amp;"")=0,IF(COUNTA(A8,B8,C8,D8,E8,F8,G8,H8,I8)=0,"","Enter Order line ID"),IF(IF(COUNTIFS('Receipt'!$A$8:$A$57,A8)&lt;&gt;1,"Duplicate order line",IF(OR(LEN(B8&amp;"")=0,LEN(C8&amp;"")=0,LEN(D8&amp;"")=0,LEN(E8&amp;"")=0,LEN(F8&amp;"")=0,LEN(G8&amp;"")=0,LEN(H8&amp;"")=0,LEN(I8&amp;"")=0),"Complete order quantity, unit and precision",IF(OR(OR(NOT(ISNUMBER(F8)),F8&lt;=0),OR(NOT(ISNUMBER(H8)),H8&lt;0,MOD(H8,1)&lt;&gt;0),H8&gt;6),"Enter positive quantity and decimal places zero to six",IF(AND(G8&lt;&gt;"m",G8&lt;&gt;"Each"),"Select m or Each",IF(AND(G8="Each",H8&lt;&gt;0),"Each must use zero decimal places",IF(ROUND(F8,H8)&lt;&gt;F8,"Quantity exceeds declared decimal places",IF(AND(I8&lt;&gt;"Yes",I8&lt;&gt;"No"),"Select final delivery status",IF(COUNTIFS('Treatment Schedule'!$A$8:$A$57,B8)&lt;&gt;1,"Missing or duplicate Treatment ID",IF(INDEX('Treatment Schedule'!$E$8:$E$57,MATCH(B8,'Treatment Schedule'!$A$8:$A$57,0))&lt;&gt;C8,"Revision mismatch",IF(INDEX('Treatment Schedule'!$K$8:$K$57,MATCH(B8,'Treatment Schedule'!$A$8:$A$57,0))&lt;&gt;"Recorded","Treatment record incomplete","Linked"))))))))))&lt;&gt;"Linked",IF(COUNTIFS('Receipt'!$A$8:$A$57,A8)&lt;&gt;1,"Duplicate order line",IF(OR(LEN(B8&amp;"")=0,LEN(C8&amp;"")=0,LEN(D8&amp;"")=0,LEN(E8&amp;"")=0,LEN(F8&amp;"")=0,LEN(G8&amp;"")=0,LEN(H8&amp;"")=0,LEN(I8&amp;"")=0),"Complete order quantity, unit and precision",IF(OR(OR(NOT(ISNUMBER(F8)),F8&lt;=0),OR(NOT(ISNUMBER(H8)),H8&lt;0,MOD(H8,1)&lt;&gt;0),H8&gt;6),"Enter positive quantity and decimal places zero to six",IF(AND(G8&lt;&gt;"m",G8&lt;&gt;"Each"),"Select m or Each",IF(AND(G8="Each",H8&lt;&gt;0),"Each must use zero decimal places",IF(ROUND(F8,H8)&lt;&gt;F8,"Quantity exceeds declared decimal places",IF(AND(I8&lt;&gt;"Yes",I8&lt;&gt;"No"),"Select final delivery status",IF(COUNTIFS('Treatment Schedule'!$A$8:$A$57,B8)&lt;&gt;1,"Missing or duplicate Treatment ID",IF(INDEX('Treatment Schedule'!$E$8:$E$57,MATCH(B8,'Treatment Schedule'!$A$8:$A$57,0))&lt;&gt;C8,"Revision mismatch",IF(INDEX('Treatment Schedule'!$K$8:$K$57,MATCH(B8,'Treatment Schedule'!$A$8:$A$57,0))&lt;&gt;"Recorded","Treatment record incomplete","Linked")))))))))),IF(COUNTIFS('Receipt'!$B$68:$B$117,A8)&lt;&gt;COUNTIFS('Receipt'!$B$68:$B$117,A8,'Receipt'!$C$68:$C$117,C8),"Resolve receipt revision differences",IF(COUNTIFS('Receipt'!$B$68:$B$117,A8,'Receipt'!$C$68:$C$117,C8)=0,"No receipt events recorded",IF(COUNTIFS('Receipt'!$B$68:$B$117,A8,'Receipt'!$C$68:$C$117,C8)&lt;&gt;COUNTIFS('Receipt'!$B$68:$B$117,A8,'Receipt'!$C$68:$C$117,C8,'Receipt'!$L$68:$L$117,"Receipt recorded"),"Resolve receipt event records",IF(K8&lt;&gt;F8,"Accepted quantity differs from order",IF(I8&lt;&gt;"Yes","Final delivery not declared","Quantity reconciliation recorded")))))))</x:f>
      </x:c>
      <x:c r="N8" s="24" t="str">
        <x:f>IF(LEN(A8&amp;"")=0,IF(COUNTA(A8,B8,C8,D8,E8,F8,G8,H8,I8)=0,"","Enter Order line ID"),IF(COUNTIFS('Receipt'!$A$8:$A$57,A8)&lt;&gt;1,"Duplicate order line",IF(OR(LEN(B8&amp;"")=0,LEN(C8&amp;"")=0,LEN(D8&amp;"")=0,LEN(E8&amp;"")=0,LEN(F8&amp;"")=0,LEN(G8&amp;"")=0,LEN(H8&amp;"")=0,LEN(I8&amp;"")=0),"Complete order quantity, unit and precision",IF(OR(OR(NOT(ISNUMBER(F8)),F8&lt;=0),OR(NOT(ISNUMBER(H8)),H8&lt;0,MOD(H8,1)&lt;&gt;0),H8&gt;6),"Enter positive quantity and decimal places zero to six",IF(AND(G8&lt;&gt;"m",G8&lt;&gt;"Each"),"Select m or Each",IF(AND(G8="Each",H8&lt;&gt;0),"Each must use zero decimal places",IF(ROUND(F8,H8)&lt;&gt;F8,"Quantity exceeds declared decimal places",IF(AND(I8&lt;&gt;"Yes",I8&lt;&gt;"No"),"Select final delivery status",IF(COUNTIFS('Treatment Schedule'!$A$8:$A$57,B8)&lt;&gt;1,"Missing or duplicate Treatment ID",IF(INDEX('Treatment Schedule'!$E$8:$E$57,MATCH(B8,'Treatment Schedule'!$A$8:$A$57,0))&lt;&gt;C8,"Revision mismatch",IF(INDEX('Treatment Schedule'!$K$8:$K$57,MATCH(B8,'Treatment Schedule'!$A$8:$A$57,0))&lt;&gt;"Recorded","Treatment record incomplete","Linked")))))))))))</x:f>
      </x:c>
    </x:row>
    <x:row r="9" ht="35" customHeight="1">
      <x:c r="A9" s="23"/>
      <x:c r="B9" s="23"/>
      <x:c r="C9" s="23"/>
      <x:c r="D9" s="23"/>
      <x:c r="E9" s="23"/>
      <x:c r="F9" s="31"/>
      <x:c r="G9" s="22"/>
      <x:c r="H9" s="27"/>
      <x:c r="I9" s="22"/>
      <x:c r="J9" s="32" t="str">
        <x:f>IF(A9="","",IF(IF(COUNTIFS('Receipt'!$A$8:$A$57,A9)&lt;&gt;1,"Duplicate order line",IF(OR(LEN(B9&amp;"")=0,LEN(C9&amp;"")=0,LEN(D9&amp;"")=0,LEN(E9&amp;"")=0,LEN(F9&amp;"")=0,LEN(G9&amp;"")=0,LEN(H9&amp;"")=0,LEN(I9&amp;"")=0),"Complete order quantity, unit and precision",IF(OR(OR(NOT(ISNUMBER(F9)),F9&lt;=0),OR(NOT(ISNUMBER(H9)),H9&lt;0,MOD(H9,1)&lt;&gt;0),H9&gt;6),"Enter positive quantity and decimal places zero to six",IF(AND(G9&lt;&gt;"m",G9&lt;&gt;"Each"),"Select m or Each",IF(AND(G9="Each",H9&lt;&gt;0),"Each must use zero decimal places",IF(ROUND(F9,H9)&lt;&gt;F9,"Quantity exceeds declared decimal places",IF(AND(I9&lt;&gt;"Yes",I9&lt;&gt;"No"),"Select final delivery status",IF(COUNTIFS('Treatment Schedule'!$A$8:$A$57,B9)&lt;&gt;1,"Missing or duplicate Treatment ID",IF(INDEX('Treatment Schedule'!$E$8:$E$57,MATCH(B9,'Treatment Schedule'!$A$8:$A$57,0))&lt;&gt;C9,"Revision mismatch",IF(INDEX('Treatment Schedule'!$K$8:$K$57,MATCH(B9,'Treatment Schedule'!$A$8:$A$57,0))&lt;&gt;"Recorded","Treatment record incomplete","Linked"))))))))))="Linked",ROUND(SUMIFS('Receipt'!$E$68:$E$117,'Receipt'!$B$68:$B$117,A9,'Receipt'!$C$68:$C$117,C9,'Receipt'!$G$68:$G$117,G9),H9),""))</x:f>
      </x:c>
      <x:c r="K9" s="32" t="str">
        <x:f>IF(A9="","",IF(IF(COUNTIFS('Receipt'!$A$8:$A$57,A9)&lt;&gt;1,"Duplicate order line",IF(OR(LEN(B9&amp;"")=0,LEN(C9&amp;"")=0,LEN(D9&amp;"")=0,LEN(E9&amp;"")=0,LEN(F9&amp;"")=0,LEN(G9&amp;"")=0,LEN(H9&amp;"")=0,LEN(I9&amp;"")=0),"Complete order quantity, unit and precision",IF(OR(OR(NOT(ISNUMBER(F9)),F9&lt;=0),OR(NOT(ISNUMBER(H9)),H9&lt;0,MOD(H9,1)&lt;&gt;0),H9&gt;6),"Enter positive quantity and decimal places zero to six",IF(AND(G9&lt;&gt;"m",G9&lt;&gt;"Each"),"Select m or Each",IF(AND(G9="Each",H9&lt;&gt;0),"Each must use zero decimal places",IF(ROUND(F9,H9)&lt;&gt;F9,"Quantity exceeds declared decimal places",IF(AND(I9&lt;&gt;"Yes",I9&lt;&gt;"No"),"Select final delivery status",IF(COUNTIFS('Treatment Schedule'!$A$8:$A$57,B9)&lt;&gt;1,"Missing or duplicate Treatment ID",IF(INDEX('Treatment Schedule'!$E$8:$E$57,MATCH(B9,'Treatment Schedule'!$A$8:$A$57,0))&lt;&gt;C9,"Revision mismatch",IF(INDEX('Treatment Schedule'!$K$8:$K$57,MATCH(B9,'Treatment Schedule'!$A$8:$A$57,0))&lt;&gt;"Recorded","Treatment record incomplete","Linked"))))))))))="Linked",ROUND(SUMIFS('Receipt'!$F$68:$F$117,'Receipt'!$B$68:$B$117,A9,'Receipt'!$C$68:$C$117,C9,'Receipt'!$L$68:$L$117,"Receipt recorded"),H9),""))</x:f>
      </x:c>
      <x:c r="L9" s="32" t="str">
        <x:f>IF(A9="","",IF(IF(COUNTIFS('Receipt'!$A$8:$A$57,A9)&lt;&gt;1,"Duplicate order line",IF(OR(LEN(B9&amp;"")=0,LEN(C9&amp;"")=0,LEN(D9&amp;"")=0,LEN(E9&amp;"")=0,LEN(F9&amp;"")=0,LEN(G9&amp;"")=0,LEN(H9&amp;"")=0,LEN(I9&amp;"")=0),"Complete order quantity, unit and precision",IF(OR(OR(NOT(ISNUMBER(F9)),F9&lt;=0),OR(NOT(ISNUMBER(H9)),H9&lt;0,MOD(H9,1)&lt;&gt;0),H9&gt;6),"Enter positive quantity and decimal places zero to six",IF(AND(G9&lt;&gt;"m",G9&lt;&gt;"Each"),"Select m or Each",IF(AND(G9="Each",H9&lt;&gt;0),"Each must use zero decimal places",IF(ROUND(F9,H9)&lt;&gt;F9,"Quantity exceeds declared decimal places",IF(AND(I9&lt;&gt;"Yes",I9&lt;&gt;"No"),"Select final delivery status",IF(COUNTIFS('Treatment Schedule'!$A$8:$A$57,B9)&lt;&gt;1,"Missing or duplicate Treatment ID",IF(INDEX('Treatment Schedule'!$E$8:$E$57,MATCH(B9,'Treatment Schedule'!$A$8:$A$57,0))&lt;&gt;C9,"Revision mismatch",IF(INDEX('Treatment Schedule'!$K$8:$K$57,MATCH(B9,'Treatment Schedule'!$A$8:$A$57,0))&lt;&gt;"Recorded","Treatment record incomplete","Linked"))))))))))="Linked",ROUND(F9-K9,H9),""))</x:f>
      </x:c>
      <x:c r="M9" s="24" t="str">
        <x:f>IF(LEN(A9&amp;"")=0,IF(COUNTA(A9,B9,C9,D9,E9,F9,G9,H9,I9)=0,"","Enter Order line ID"),IF(IF(COUNTIFS('Receipt'!$A$8:$A$57,A9)&lt;&gt;1,"Duplicate order line",IF(OR(LEN(B9&amp;"")=0,LEN(C9&amp;"")=0,LEN(D9&amp;"")=0,LEN(E9&amp;"")=0,LEN(F9&amp;"")=0,LEN(G9&amp;"")=0,LEN(H9&amp;"")=0,LEN(I9&amp;"")=0),"Complete order quantity, unit and precision",IF(OR(OR(NOT(ISNUMBER(F9)),F9&lt;=0),OR(NOT(ISNUMBER(H9)),H9&lt;0,MOD(H9,1)&lt;&gt;0),H9&gt;6),"Enter positive quantity and decimal places zero to six",IF(AND(G9&lt;&gt;"m",G9&lt;&gt;"Each"),"Select m or Each",IF(AND(G9="Each",H9&lt;&gt;0),"Each must use zero decimal places",IF(ROUND(F9,H9)&lt;&gt;F9,"Quantity exceeds declared decimal places",IF(AND(I9&lt;&gt;"Yes",I9&lt;&gt;"No"),"Select final delivery status",IF(COUNTIFS('Treatment Schedule'!$A$8:$A$57,B9)&lt;&gt;1,"Missing or duplicate Treatment ID",IF(INDEX('Treatment Schedule'!$E$8:$E$57,MATCH(B9,'Treatment Schedule'!$A$8:$A$57,0))&lt;&gt;C9,"Revision mismatch",IF(INDEX('Treatment Schedule'!$K$8:$K$57,MATCH(B9,'Treatment Schedule'!$A$8:$A$57,0))&lt;&gt;"Recorded","Treatment record incomplete","Linked"))))))))))&lt;&gt;"Linked",IF(COUNTIFS('Receipt'!$A$8:$A$57,A9)&lt;&gt;1,"Duplicate order line",IF(OR(LEN(B9&amp;"")=0,LEN(C9&amp;"")=0,LEN(D9&amp;"")=0,LEN(E9&amp;"")=0,LEN(F9&amp;"")=0,LEN(G9&amp;"")=0,LEN(H9&amp;"")=0,LEN(I9&amp;"")=0),"Complete order quantity, unit and precision",IF(OR(OR(NOT(ISNUMBER(F9)),F9&lt;=0),OR(NOT(ISNUMBER(H9)),H9&lt;0,MOD(H9,1)&lt;&gt;0),H9&gt;6),"Enter positive quantity and decimal places zero to six",IF(AND(G9&lt;&gt;"m",G9&lt;&gt;"Each"),"Select m or Each",IF(AND(G9="Each",H9&lt;&gt;0),"Each must use zero decimal places",IF(ROUND(F9,H9)&lt;&gt;F9,"Quantity exceeds declared decimal places",IF(AND(I9&lt;&gt;"Yes",I9&lt;&gt;"No"),"Select final delivery status",IF(COUNTIFS('Treatment Schedule'!$A$8:$A$57,B9)&lt;&gt;1,"Missing or duplicate Treatment ID",IF(INDEX('Treatment Schedule'!$E$8:$E$57,MATCH(B9,'Treatment Schedule'!$A$8:$A$57,0))&lt;&gt;C9,"Revision mismatch",IF(INDEX('Treatment Schedule'!$K$8:$K$57,MATCH(B9,'Treatment Schedule'!$A$8:$A$57,0))&lt;&gt;"Recorded","Treatment record incomplete","Linked")))))))))),IF(COUNTIFS('Receipt'!$B$68:$B$117,A9)&lt;&gt;COUNTIFS('Receipt'!$B$68:$B$117,A9,'Receipt'!$C$68:$C$117,C9),"Resolve receipt revision differences",IF(COUNTIFS('Receipt'!$B$68:$B$117,A9,'Receipt'!$C$68:$C$117,C9)=0,"No receipt events recorded",IF(COUNTIFS('Receipt'!$B$68:$B$117,A9,'Receipt'!$C$68:$C$117,C9)&lt;&gt;COUNTIFS('Receipt'!$B$68:$B$117,A9,'Receipt'!$C$68:$C$117,C9,'Receipt'!$L$68:$L$117,"Receipt recorded"),"Resolve receipt event records",IF(K9&lt;&gt;F9,"Accepted quantity differs from order",IF(I9&lt;&gt;"Yes","Final delivery not declared","Quantity reconciliation recorded")))))))</x:f>
      </x:c>
      <x:c r="N9" s="24" t="str">
        <x:f>IF(LEN(A9&amp;"")=0,IF(COUNTA(A9,B9,C9,D9,E9,F9,G9,H9,I9)=0,"","Enter Order line ID"),IF(COUNTIFS('Receipt'!$A$8:$A$57,A9)&lt;&gt;1,"Duplicate order line",IF(OR(LEN(B9&amp;"")=0,LEN(C9&amp;"")=0,LEN(D9&amp;"")=0,LEN(E9&amp;"")=0,LEN(F9&amp;"")=0,LEN(G9&amp;"")=0,LEN(H9&amp;"")=0,LEN(I9&amp;"")=0),"Complete order quantity, unit and precision",IF(OR(OR(NOT(ISNUMBER(F9)),F9&lt;=0),OR(NOT(ISNUMBER(H9)),H9&lt;0,MOD(H9,1)&lt;&gt;0),H9&gt;6),"Enter positive quantity and decimal places zero to six",IF(AND(G9&lt;&gt;"m",G9&lt;&gt;"Each"),"Select m or Each",IF(AND(G9="Each",H9&lt;&gt;0),"Each must use zero decimal places",IF(ROUND(F9,H9)&lt;&gt;F9,"Quantity exceeds declared decimal places",IF(AND(I9&lt;&gt;"Yes",I9&lt;&gt;"No"),"Select final delivery status",IF(COUNTIFS('Treatment Schedule'!$A$8:$A$57,B9)&lt;&gt;1,"Missing or duplicate Treatment ID",IF(INDEX('Treatment Schedule'!$E$8:$E$57,MATCH(B9,'Treatment Schedule'!$A$8:$A$57,0))&lt;&gt;C9,"Revision mismatch",IF(INDEX('Treatment Schedule'!$K$8:$K$57,MATCH(B9,'Treatment Schedule'!$A$8:$A$57,0))&lt;&gt;"Recorded","Treatment record incomplete","Linked")))))))))))</x:f>
      </x:c>
    </x:row>
    <x:row r="10" ht="35" customHeight="1">
      <x:c r="A10" s="23"/>
      <x:c r="B10" s="23"/>
      <x:c r="C10" s="23"/>
      <x:c r="D10" s="23"/>
      <x:c r="E10" s="23"/>
      <x:c r="F10" s="31"/>
      <x:c r="G10" s="22"/>
      <x:c r="H10" s="27"/>
      <x:c r="I10" s="22"/>
      <x:c r="J10" s="32" t="str">
        <x:f>IF(A10="","",IF(IF(COUNTIFS('Receipt'!$A$8:$A$57,A10)&lt;&gt;1,"Duplicate order line",IF(OR(LEN(B10&amp;"")=0,LEN(C10&amp;"")=0,LEN(D10&amp;"")=0,LEN(E10&amp;"")=0,LEN(F10&amp;"")=0,LEN(G10&amp;"")=0,LEN(H10&amp;"")=0,LEN(I10&amp;"")=0),"Complete order quantity, unit and precision",IF(OR(OR(NOT(ISNUMBER(F10)),F10&lt;=0),OR(NOT(ISNUMBER(H10)),H10&lt;0,MOD(H10,1)&lt;&gt;0),H10&gt;6),"Enter positive quantity and decimal places zero to six",IF(AND(G10&lt;&gt;"m",G10&lt;&gt;"Each"),"Select m or Each",IF(AND(G10="Each",H10&lt;&gt;0),"Each must use zero decimal places",IF(ROUND(F10,H10)&lt;&gt;F10,"Quantity exceeds declared decimal places",IF(AND(I10&lt;&gt;"Yes",I10&lt;&gt;"No"),"Select final delivery status",IF(COUNTIFS('Treatment Schedule'!$A$8:$A$57,B10)&lt;&gt;1,"Missing or duplicate Treatment ID",IF(INDEX('Treatment Schedule'!$E$8:$E$57,MATCH(B10,'Treatment Schedule'!$A$8:$A$57,0))&lt;&gt;C10,"Revision mismatch",IF(INDEX('Treatment Schedule'!$K$8:$K$57,MATCH(B10,'Treatment Schedule'!$A$8:$A$57,0))&lt;&gt;"Recorded","Treatment record incomplete","Linked"))))))))))="Linked",ROUND(SUMIFS('Receipt'!$E$68:$E$117,'Receipt'!$B$68:$B$117,A10,'Receipt'!$C$68:$C$117,C10,'Receipt'!$G$68:$G$117,G10),H10),""))</x:f>
      </x:c>
      <x:c r="K10" s="32" t="str">
        <x:f>IF(A10="","",IF(IF(COUNTIFS('Receipt'!$A$8:$A$57,A10)&lt;&gt;1,"Duplicate order line",IF(OR(LEN(B10&amp;"")=0,LEN(C10&amp;"")=0,LEN(D10&amp;"")=0,LEN(E10&amp;"")=0,LEN(F10&amp;"")=0,LEN(G10&amp;"")=0,LEN(H10&amp;"")=0,LEN(I10&amp;"")=0),"Complete order quantity, unit and precision",IF(OR(OR(NOT(ISNUMBER(F10)),F10&lt;=0),OR(NOT(ISNUMBER(H10)),H10&lt;0,MOD(H10,1)&lt;&gt;0),H10&gt;6),"Enter positive quantity and decimal places zero to six",IF(AND(G10&lt;&gt;"m",G10&lt;&gt;"Each"),"Select m or Each",IF(AND(G10="Each",H10&lt;&gt;0),"Each must use zero decimal places",IF(ROUND(F10,H10)&lt;&gt;F10,"Quantity exceeds declared decimal places",IF(AND(I10&lt;&gt;"Yes",I10&lt;&gt;"No"),"Select final delivery status",IF(COUNTIFS('Treatment Schedule'!$A$8:$A$57,B10)&lt;&gt;1,"Missing or duplicate Treatment ID",IF(INDEX('Treatment Schedule'!$E$8:$E$57,MATCH(B10,'Treatment Schedule'!$A$8:$A$57,0))&lt;&gt;C10,"Revision mismatch",IF(INDEX('Treatment Schedule'!$K$8:$K$57,MATCH(B10,'Treatment Schedule'!$A$8:$A$57,0))&lt;&gt;"Recorded","Treatment record incomplete","Linked"))))))))))="Linked",ROUND(SUMIFS('Receipt'!$F$68:$F$117,'Receipt'!$B$68:$B$117,A10,'Receipt'!$C$68:$C$117,C10,'Receipt'!$L$68:$L$117,"Receipt recorded"),H10),""))</x:f>
      </x:c>
      <x:c r="L10" s="32" t="str">
        <x:f>IF(A10="","",IF(IF(COUNTIFS('Receipt'!$A$8:$A$57,A10)&lt;&gt;1,"Duplicate order line",IF(OR(LEN(B10&amp;"")=0,LEN(C10&amp;"")=0,LEN(D10&amp;"")=0,LEN(E10&amp;"")=0,LEN(F10&amp;"")=0,LEN(G10&amp;"")=0,LEN(H10&amp;"")=0,LEN(I10&amp;"")=0),"Complete order quantity, unit and precision",IF(OR(OR(NOT(ISNUMBER(F10)),F10&lt;=0),OR(NOT(ISNUMBER(H10)),H10&lt;0,MOD(H10,1)&lt;&gt;0),H10&gt;6),"Enter positive quantity and decimal places zero to six",IF(AND(G10&lt;&gt;"m",G10&lt;&gt;"Each"),"Select m or Each",IF(AND(G10="Each",H10&lt;&gt;0),"Each must use zero decimal places",IF(ROUND(F10,H10)&lt;&gt;F10,"Quantity exceeds declared decimal places",IF(AND(I10&lt;&gt;"Yes",I10&lt;&gt;"No"),"Select final delivery status",IF(COUNTIFS('Treatment Schedule'!$A$8:$A$57,B10)&lt;&gt;1,"Missing or duplicate Treatment ID",IF(INDEX('Treatment Schedule'!$E$8:$E$57,MATCH(B10,'Treatment Schedule'!$A$8:$A$57,0))&lt;&gt;C10,"Revision mismatch",IF(INDEX('Treatment Schedule'!$K$8:$K$57,MATCH(B10,'Treatment Schedule'!$A$8:$A$57,0))&lt;&gt;"Recorded","Treatment record incomplete","Linked"))))))))))="Linked",ROUND(F10-K10,H10),""))</x:f>
      </x:c>
      <x:c r="M10" s="24" t="str">
        <x:f>IF(LEN(A10&amp;"")=0,IF(COUNTA(A10,B10,C10,D10,E10,F10,G10,H10,I10)=0,"","Enter Order line ID"),IF(IF(COUNTIFS('Receipt'!$A$8:$A$57,A10)&lt;&gt;1,"Duplicate order line",IF(OR(LEN(B10&amp;"")=0,LEN(C10&amp;"")=0,LEN(D10&amp;"")=0,LEN(E10&amp;"")=0,LEN(F10&amp;"")=0,LEN(G10&amp;"")=0,LEN(H10&amp;"")=0,LEN(I10&amp;"")=0),"Complete order quantity, unit and precision",IF(OR(OR(NOT(ISNUMBER(F10)),F10&lt;=0),OR(NOT(ISNUMBER(H10)),H10&lt;0,MOD(H10,1)&lt;&gt;0),H10&gt;6),"Enter positive quantity and decimal places zero to six",IF(AND(G10&lt;&gt;"m",G10&lt;&gt;"Each"),"Select m or Each",IF(AND(G10="Each",H10&lt;&gt;0),"Each must use zero decimal places",IF(ROUND(F10,H10)&lt;&gt;F10,"Quantity exceeds declared decimal places",IF(AND(I10&lt;&gt;"Yes",I10&lt;&gt;"No"),"Select final delivery status",IF(COUNTIFS('Treatment Schedule'!$A$8:$A$57,B10)&lt;&gt;1,"Missing or duplicate Treatment ID",IF(INDEX('Treatment Schedule'!$E$8:$E$57,MATCH(B10,'Treatment Schedule'!$A$8:$A$57,0))&lt;&gt;C10,"Revision mismatch",IF(INDEX('Treatment Schedule'!$K$8:$K$57,MATCH(B10,'Treatment Schedule'!$A$8:$A$57,0))&lt;&gt;"Recorded","Treatment record incomplete","Linked"))))))))))&lt;&gt;"Linked",IF(COUNTIFS('Receipt'!$A$8:$A$57,A10)&lt;&gt;1,"Duplicate order line",IF(OR(LEN(B10&amp;"")=0,LEN(C10&amp;"")=0,LEN(D10&amp;"")=0,LEN(E10&amp;"")=0,LEN(F10&amp;"")=0,LEN(G10&amp;"")=0,LEN(H10&amp;"")=0,LEN(I10&amp;"")=0),"Complete order quantity, unit and precision",IF(OR(OR(NOT(ISNUMBER(F10)),F10&lt;=0),OR(NOT(ISNUMBER(H10)),H10&lt;0,MOD(H10,1)&lt;&gt;0),H10&gt;6),"Enter positive quantity and decimal places zero to six",IF(AND(G10&lt;&gt;"m",G10&lt;&gt;"Each"),"Select m or Each",IF(AND(G10="Each",H10&lt;&gt;0),"Each must use zero decimal places",IF(ROUND(F10,H10)&lt;&gt;F10,"Quantity exceeds declared decimal places",IF(AND(I10&lt;&gt;"Yes",I10&lt;&gt;"No"),"Select final delivery status",IF(COUNTIFS('Treatment Schedule'!$A$8:$A$57,B10)&lt;&gt;1,"Missing or duplicate Treatment ID",IF(INDEX('Treatment Schedule'!$E$8:$E$57,MATCH(B10,'Treatment Schedule'!$A$8:$A$57,0))&lt;&gt;C10,"Revision mismatch",IF(INDEX('Treatment Schedule'!$K$8:$K$57,MATCH(B10,'Treatment Schedule'!$A$8:$A$57,0))&lt;&gt;"Recorded","Treatment record incomplete","Linked")))))))))),IF(COUNTIFS('Receipt'!$B$68:$B$117,A10)&lt;&gt;COUNTIFS('Receipt'!$B$68:$B$117,A10,'Receipt'!$C$68:$C$117,C10),"Resolve receipt revision differences",IF(COUNTIFS('Receipt'!$B$68:$B$117,A10,'Receipt'!$C$68:$C$117,C10)=0,"No receipt events recorded",IF(COUNTIFS('Receipt'!$B$68:$B$117,A10,'Receipt'!$C$68:$C$117,C10)&lt;&gt;COUNTIFS('Receipt'!$B$68:$B$117,A10,'Receipt'!$C$68:$C$117,C10,'Receipt'!$L$68:$L$117,"Receipt recorded"),"Resolve receipt event records",IF(K10&lt;&gt;F10,"Accepted quantity differs from order",IF(I10&lt;&gt;"Yes","Final delivery not declared","Quantity reconciliation recorded")))))))</x:f>
      </x:c>
      <x:c r="N10" s="24" t="str">
        <x:f>IF(LEN(A10&amp;"")=0,IF(COUNTA(A10,B10,C10,D10,E10,F10,G10,H10,I10)=0,"","Enter Order line ID"),IF(COUNTIFS('Receipt'!$A$8:$A$57,A10)&lt;&gt;1,"Duplicate order line",IF(OR(LEN(B10&amp;"")=0,LEN(C10&amp;"")=0,LEN(D10&amp;"")=0,LEN(E10&amp;"")=0,LEN(F10&amp;"")=0,LEN(G10&amp;"")=0,LEN(H10&amp;"")=0,LEN(I10&amp;"")=0),"Complete order quantity, unit and precision",IF(OR(OR(NOT(ISNUMBER(F10)),F10&lt;=0),OR(NOT(ISNUMBER(H10)),H10&lt;0,MOD(H10,1)&lt;&gt;0),H10&gt;6),"Enter positive quantity and decimal places zero to six",IF(AND(G10&lt;&gt;"m",G10&lt;&gt;"Each"),"Select m or Each",IF(AND(G10="Each",H10&lt;&gt;0),"Each must use zero decimal places",IF(ROUND(F10,H10)&lt;&gt;F10,"Quantity exceeds declared decimal places",IF(AND(I10&lt;&gt;"Yes",I10&lt;&gt;"No"),"Select final delivery status",IF(COUNTIFS('Treatment Schedule'!$A$8:$A$57,B10)&lt;&gt;1,"Missing or duplicate Treatment ID",IF(INDEX('Treatment Schedule'!$E$8:$E$57,MATCH(B10,'Treatment Schedule'!$A$8:$A$57,0))&lt;&gt;C10,"Revision mismatch",IF(INDEX('Treatment Schedule'!$K$8:$K$57,MATCH(B10,'Treatment Schedule'!$A$8:$A$57,0))&lt;&gt;"Recorded","Treatment record incomplete","Linked")))))))))))</x:f>
      </x:c>
    </x:row>
    <x:row r="11" ht="35" customHeight="1">
      <x:c r="A11" s="23"/>
      <x:c r="B11" s="23"/>
      <x:c r="C11" s="23"/>
      <x:c r="D11" s="23"/>
      <x:c r="E11" s="23"/>
      <x:c r="F11" s="31"/>
      <x:c r="G11" s="22"/>
      <x:c r="H11" s="27"/>
      <x:c r="I11" s="22"/>
      <x:c r="J11" s="32" t="str">
        <x:f>IF(A11="","",IF(IF(COUNTIFS('Receipt'!$A$8:$A$57,A11)&lt;&gt;1,"Duplicate order line",IF(OR(LEN(B11&amp;"")=0,LEN(C11&amp;"")=0,LEN(D11&amp;"")=0,LEN(E11&amp;"")=0,LEN(F11&amp;"")=0,LEN(G11&amp;"")=0,LEN(H11&amp;"")=0,LEN(I11&amp;"")=0),"Complete order quantity, unit and precision",IF(OR(OR(NOT(ISNUMBER(F11)),F11&lt;=0),OR(NOT(ISNUMBER(H11)),H11&lt;0,MOD(H11,1)&lt;&gt;0),H11&gt;6),"Enter positive quantity and decimal places zero to six",IF(AND(G11&lt;&gt;"m",G11&lt;&gt;"Each"),"Select m or Each",IF(AND(G11="Each",H11&lt;&gt;0),"Each must use zero decimal places",IF(ROUND(F11,H11)&lt;&gt;F11,"Quantity exceeds declared decimal places",IF(AND(I11&lt;&gt;"Yes",I11&lt;&gt;"No"),"Select final delivery status",IF(COUNTIFS('Treatment Schedule'!$A$8:$A$57,B11)&lt;&gt;1,"Missing or duplicate Treatment ID",IF(INDEX('Treatment Schedule'!$E$8:$E$57,MATCH(B11,'Treatment Schedule'!$A$8:$A$57,0))&lt;&gt;C11,"Revision mismatch",IF(INDEX('Treatment Schedule'!$K$8:$K$57,MATCH(B11,'Treatment Schedule'!$A$8:$A$57,0))&lt;&gt;"Recorded","Treatment record incomplete","Linked"))))))))))="Linked",ROUND(SUMIFS('Receipt'!$E$68:$E$117,'Receipt'!$B$68:$B$117,A11,'Receipt'!$C$68:$C$117,C11,'Receipt'!$G$68:$G$117,G11),H11),""))</x:f>
      </x:c>
      <x:c r="K11" s="32" t="str">
        <x:f>IF(A11="","",IF(IF(COUNTIFS('Receipt'!$A$8:$A$57,A11)&lt;&gt;1,"Duplicate order line",IF(OR(LEN(B11&amp;"")=0,LEN(C11&amp;"")=0,LEN(D11&amp;"")=0,LEN(E11&amp;"")=0,LEN(F11&amp;"")=0,LEN(G11&amp;"")=0,LEN(H11&amp;"")=0,LEN(I11&amp;"")=0),"Complete order quantity, unit and precision",IF(OR(OR(NOT(ISNUMBER(F11)),F11&lt;=0),OR(NOT(ISNUMBER(H11)),H11&lt;0,MOD(H11,1)&lt;&gt;0),H11&gt;6),"Enter positive quantity and decimal places zero to six",IF(AND(G11&lt;&gt;"m",G11&lt;&gt;"Each"),"Select m or Each",IF(AND(G11="Each",H11&lt;&gt;0),"Each must use zero decimal places",IF(ROUND(F11,H11)&lt;&gt;F11,"Quantity exceeds declared decimal places",IF(AND(I11&lt;&gt;"Yes",I11&lt;&gt;"No"),"Select final delivery status",IF(COUNTIFS('Treatment Schedule'!$A$8:$A$57,B11)&lt;&gt;1,"Missing or duplicate Treatment ID",IF(INDEX('Treatment Schedule'!$E$8:$E$57,MATCH(B11,'Treatment Schedule'!$A$8:$A$57,0))&lt;&gt;C11,"Revision mismatch",IF(INDEX('Treatment Schedule'!$K$8:$K$57,MATCH(B11,'Treatment Schedule'!$A$8:$A$57,0))&lt;&gt;"Recorded","Treatment record incomplete","Linked"))))))))))="Linked",ROUND(SUMIFS('Receipt'!$F$68:$F$117,'Receipt'!$B$68:$B$117,A11,'Receipt'!$C$68:$C$117,C11,'Receipt'!$L$68:$L$117,"Receipt recorded"),H11),""))</x:f>
      </x:c>
      <x:c r="L11" s="32" t="str">
        <x:f>IF(A11="","",IF(IF(COUNTIFS('Receipt'!$A$8:$A$57,A11)&lt;&gt;1,"Duplicate order line",IF(OR(LEN(B11&amp;"")=0,LEN(C11&amp;"")=0,LEN(D11&amp;"")=0,LEN(E11&amp;"")=0,LEN(F11&amp;"")=0,LEN(G11&amp;"")=0,LEN(H11&amp;"")=0,LEN(I11&amp;"")=0),"Complete order quantity, unit and precision",IF(OR(OR(NOT(ISNUMBER(F11)),F11&lt;=0),OR(NOT(ISNUMBER(H11)),H11&lt;0,MOD(H11,1)&lt;&gt;0),H11&gt;6),"Enter positive quantity and decimal places zero to six",IF(AND(G11&lt;&gt;"m",G11&lt;&gt;"Each"),"Select m or Each",IF(AND(G11="Each",H11&lt;&gt;0),"Each must use zero decimal places",IF(ROUND(F11,H11)&lt;&gt;F11,"Quantity exceeds declared decimal places",IF(AND(I11&lt;&gt;"Yes",I11&lt;&gt;"No"),"Select final delivery status",IF(COUNTIFS('Treatment Schedule'!$A$8:$A$57,B11)&lt;&gt;1,"Missing or duplicate Treatment ID",IF(INDEX('Treatment Schedule'!$E$8:$E$57,MATCH(B11,'Treatment Schedule'!$A$8:$A$57,0))&lt;&gt;C11,"Revision mismatch",IF(INDEX('Treatment Schedule'!$K$8:$K$57,MATCH(B11,'Treatment Schedule'!$A$8:$A$57,0))&lt;&gt;"Recorded","Treatment record incomplete","Linked"))))))))))="Linked",ROUND(F11-K11,H11),""))</x:f>
      </x:c>
      <x:c r="M11" s="24" t="str">
        <x:f>IF(LEN(A11&amp;"")=0,IF(COUNTA(A11,B11,C11,D11,E11,F11,G11,H11,I11)=0,"","Enter Order line ID"),IF(IF(COUNTIFS('Receipt'!$A$8:$A$57,A11)&lt;&gt;1,"Duplicate order line",IF(OR(LEN(B11&amp;"")=0,LEN(C11&amp;"")=0,LEN(D11&amp;"")=0,LEN(E11&amp;"")=0,LEN(F11&amp;"")=0,LEN(G11&amp;"")=0,LEN(H11&amp;"")=0,LEN(I11&amp;"")=0),"Complete order quantity, unit and precision",IF(OR(OR(NOT(ISNUMBER(F11)),F11&lt;=0),OR(NOT(ISNUMBER(H11)),H11&lt;0,MOD(H11,1)&lt;&gt;0),H11&gt;6),"Enter positive quantity and decimal places zero to six",IF(AND(G11&lt;&gt;"m",G11&lt;&gt;"Each"),"Select m or Each",IF(AND(G11="Each",H11&lt;&gt;0),"Each must use zero decimal places",IF(ROUND(F11,H11)&lt;&gt;F11,"Quantity exceeds declared decimal places",IF(AND(I11&lt;&gt;"Yes",I11&lt;&gt;"No"),"Select final delivery status",IF(COUNTIFS('Treatment Schedule'!$A$8:$A$57,B11)&lt;&gt;1,"Missing or duplicate Treatment ID",IF(INDEX('Treatment Schedule'!$E$8:$E$57,MATCH(B11,'Treatment Schedule'!$A$8:$A$57,0))&lt;&gt;C11,"Revision mismatch",IF(INDEX('Treatment Schedule'!$K$8:$K$57,MATCH(B11,'Treatment Schedule'!$A$8:$A$57,0))&lt;&gt;"Recorded","Treatment record incomplete","Linked"))))))))))&lt;&gt;"Linked",IF(COUNTIFS('Receipt'!$A$8:$A$57,A11)&lt;&gt;1,"Duplicate order line",IF(OR(LEN(B11&amp;"")=0,LEN(C11&amp;"")=0,LEN(D11&amp;"")=0,LEN(E11&amp;"")=0,LEN(F11&amp;"")=0,LEN(G11&amp;"")=0,LEN(H11&amp;"")=0,LEN(I11&amp;"")=0),"Complete order quantity, unit and precision",IF(OR(OR(NOT(ISNUMBER(F11)),F11&lt;=0),OR(NOT(ISNUMBER(H11)),H11&lt;0,MOD(H11,1)&lt;&gt;0),H11&gt;6),"Enter positive quantity and decimal places zero to six",IF(AND(G11&lt;&gt;"m",G11&lt;&gt;"Each"),"Select m or Each",IF(AND(G11="Each",H11&lt;&gt;0),"Each must use zero decimal places",IF(ROUND(F11,H11)&lt;&gt;F11,"Quantity exceeds declared decimal places",IF(AND(I11&lt;&gt;"Yes",I11&lt;&gt;"No"),"Select final delivery status",IF(COUNTIFS('Treatment Schedule'!$A$8:$A$57,B11)&lt;&gt;1,"Missing or duplicate Treatment ID",IF(INDEX('Treatment Schedule'!$E$8:$E$57,MATCH(B11,'Treatment Schedule'!$A$8:$A$57,0))&lt;&gt;C11,"Revision mismatch",IF(INDEX('Treatment Schedule'!$K$8:$K$57,MATCH(B11,'Treatment Schedule'!$A$8:$A$57,0))&lt;&gt;"Recorded","Treatment record incomplete","Linked")))))))))),IF(COUNTIFS('Receipt'!$B$68:$B$117,A11)&lt;&gt;COUNTIFS('Receipt'!$B$68:$B$117,A11,'Receipt'!$C$68:$C$117,C11),"Resolve receipt revision differences",IF(COUNTIFS('Receipt'!$B$68:$B$117,A11,'Receipt'!$C$68:$C$117,C11)=0,"No receipt events recorded",IF(COUNTIFS('Receipt'!$B$68:$B$117,A11,'Receipt'!$C$68:$C$117,C11)&lt;&gt;COUNTIFS('Receipt'!$B$68:$B$117,A11,'Receipt'!$C$68:$C$117,C11,'Receipt'!$L$68:$L$117,"Receipt recorded"),"Resolve receipt event records",IF(K11&lt;&gt;F11,"Accepted quantity differs from order",IF(I11&lt;&gt;"Yes","Final delivery not declared","Quantity reconciliation recorded")))))))</x:f>
      </x:c>
      <x:c r="N11" s="24" t="str">
        <x:f>IF(LEN(A11&amp;"")=0,IF(COUNTA(A11,B11,C11,D11,E11,F11,G11,H11,I11)=0,"","Enter Order line ID"),IF(COUNTIFS('Receipt'!$A$8:$A$57,A11)&lt;&gt;1,"Duplicate order line",IF(OR(LEN(B11&amp;"")=0,LEN(C11&amp;"")=0,LEN(D11&amp;"")=0,LEN(E11&amp;"")=0,LEN(F11&amp;"")=0,LEN(G11&amp;"")=0,LEN(H11&amp;"")=0,LEN(I11&amp;"")=0),"Complete order quantity, unit and precision",IF(OR(OR(NOT(ISNUMBER(F11)),F11&lt;=0),OR(NOT(ISNUMBER(H11)),H11&lt;0,MOD(H11,1)&lt;&gt;0),H11&gt;6),"Enter positive quantity and decimal places zero to six",IF(AND(G11&lt;&gt;"m",G11&lt;&gt;"Each"),"Select m or Each",IF(AND(G11="Each",H11&lt;&gt;0),"Each must use zero decimal places",IF(ROUND(F11,H11)&lt;&gt;F11,"Quantity exceeds declared decimal places",IF(AND(I11&lt;&gt;"Yes",I11&lt;&gt;"No"),"Select final delivery status",IF(COUNTIFS('Treatment Schedule'!$A$8:$A$57,B11)&lt;&gt;1,"Missing or duplicate Treatment ID",IF(INDEX('Treatment Schedule'!$E$8:$E$57,MATCH(B11,'Treatment Schedule'!$A$8:$A$57,0))&lt;&gt;C11,"Revision mismatch",IF(INDEX('Treatment Schedule'!$K$8:$K$57,MATCH(B11,'Treatment Schedule'!$A$8:$A$57,0))&lt;&gt;"Recorded","Treatment record incomplete","Linked")))))))))))</x:f>
      </x:c>
    </x:row>
    <x:row r="12" ht="35" customHeight="1">
      <x:c r="A12" s="23"/>
      <x:c r="B12" s="23"/>
      <x:c r="C12" s="23"/>
      <x:c r="D12" s="23"/>
      <x:c r="E12" s="23"/>
      <x:c r="F12" s="31"/>
      <x:c r="G12" s="22"/>
      <x:c r="H12" s="27"/>
      <x:c r="I12" s="22"/>
      <x:c r="J12" s="32" t="str">
        <x:f>IF(A12="","",IF(IF(COUNTIFS('Receipt'!$A$8:$A$57,A12)&lt;&gt;1,"Duplicate order line",IF(OR(LEN(B12&amp;"")=0,LEN(C12&amp;"")=0,LEN(D12&amp;"")=0,LEN(E12&amp;"")=0,LEN(F12&amp;"")=0,LEN(G12&amp;"")=0,LEN(H12&amp;"")=0,LEN(I12&amp;"")=0),"Complete order quantity, unit and precision",IF(OR(OR(NOT(ISNUMBER(F12)),F12&lt;=0),OR(NOT(ISNUMBER(H12)),H12&lt;0,MOD(H12,1)&lt;&gt;0),H12&gt;6),"Enter positive quantity and decimal places zero to six",IF(AND(G12&lt;&gt;"m",G12&lt;&gt;"Each"),"Select m or Each",IF(AND(G12="Each",H12&lt;&gt;0),"Each must use zero decimal places",IF(ROUND(F12,H12)&lt;&gt;F12,"Quantity exceeds declared decimal places",IF(AND(I12&lt;&gt;"Yes",I12&lt;&gt;"No"),"Select final delivery status",IF(COUNTIFS('Treatment Schedule'!$A$8:$A$57,B12)&lt;&gt;1,"Missing or duplicate Treatment ID",IF(INDEX('Treatment Schedule'!$E$8:$E$57,MATCH(B12,'Treatment Schedule'!$A$8:$A$57,0))&lt;&gt;C12,"Revision mismatch",IF(INDEX('Treatment Schedule'!$K$8:$K$57,MATCH(B12,'Treatment Schedule'!$A$8:$A$57,0))&lt;&gt;"Recorded","Treatment record incomplete","Linked"))))))))))="Linked",ROUND(SUMIFS('Receipt'!$E$68:$E$117,'Receipt'!$B$68:$B$117,A12,'Receipt'!$C$68:$C$117,C12,'Receipt'!$G$68:$G$117,G12),H12),""))</x:f>
      </x:c>
      <x:c r="K12" s="32" t="str">
        <x:f>IF(A12="","",IF(IF(COUNTIFS('Receipt'!$A$8:$A$57,A12)&lt;&gt;1,"Duplicate order line",IF(OR(LEN(B12&amp;"")=0,LEN(C12&amp;"")=0,LEN(D12&amp;"")=0,LEN(E12&amp;"")=0,LEN(F12&amp;"")=0,LEN(G12&amp;"")=0,LEN(H12&amp;"")=0,LEN(I12&amp;"")=0),"Complete order quantity, unit and precision",IF(OR(OR(NOT(ISNUMBER(F12)),F12&lt;=0),OR(NOT(ISNUMBER(H12)),H12&lt;0,MOD(H12,1)&lt;&gt;0),H12&gt;6),"Enter positive quantity and decimal places zero to six",IF(AND(G12&lt;&gt;"m",G12&lt;&gt;"Each"),"Select m or Each",IF(AND(G12="Each",H12&lt;&gt;0),"Each must use zero decimal places",IF(ROUND(F12,H12)&lt;&gt;F12,"Quantity exceeds declared decimal places",IF(AND(I12&lt;&gt;"Yes",I12&lt;&gt;"No"),"Select final delivery status",IF(COUNTIFS('Treatment Schedule'!$A$8:$A$57,B12)&lt;&gt;1,"Missing or duplicate Treatment ID",IF(INDEX('Treatment Schedule'!$E$8:$E$57,MATCH(B12,'Treatment Schedule'!$A$8:$A$57,0))&lt;&gt;C12,"Revision mismatch",IF(INDEX('Treatment Schedule'!$K$8:$K$57,MATCH(B12,'Treatment Schedule'!$A$8:$A$57,0))&lt;&gt;"Recorded","Treatment record incomplete","Linked"))))))))))="Linked",ROUND(SUMIFS('Receipt'!$F$68:$F$117,'Receipt'!$B$68:$B$117,A12,'Receipt'!$C$68:$C$117,C12,'Receipt'!$L$68:$L$117,"Receipt recorded"),H12),""))</x:f>
      </x:c>
      <x:c r="L12" s="32" t="str">
        <x:f>IF(A12="","",IF(IF(COUNTIFS('Receipt'!$A$8:$A$57,A12)&lt;&gt;1,"Duplicate order line",IF(OR(LEN(B12&amp;"")=0,LEN(C12&amp;"")=0,LEN(D12&amp;"")=0,LEN(E12&amp;"")=0,LEN(F12&amp;"")=0,LEN(G12&amp;"")=0,LEN(H12&amp;"")=0,LEN(I12&amp;"")=0),"Complete order quantity, unit and precision",IF(OR(OR(NOT(ISNUMBER(F12)),F12&lt;=0),OR(NOT(ISNUMBER(H12)),H12&lt;0,MOD(H12,1)&lt;&gt;0),H12&gt;6),"Enter positive quantity and decimal places zero to six",IF(AND(G12&lt;&gt;"m",G12&lt;&gt;"Each"),"Select m or Each",IF(AND(G12="Each",H12&lt;&gt;0),"Each must use zero decimal places",IF(ROUND(F12,H12)&lt;&gt;F12,"Quantity exceeds declared decimal places",IF(AND(I12&lt;&gt;"Yes",I12&lt;&gt;"No"),"Select final delivery status",IF(COUNTIFS('Treatment Schedule'!$A$8:$A$57,B12)&lt;&gt;1,"Missing or duplicate Treatment ID",IF(INDEX('Treatment Schedule'!$E$8:$E$57,MATCH(B12,'Treatment Schedule'!$A$8:$A$57,0))&lt;&gt;C12,"Revision mismatch",IF(INDEX('Treatment Schedule'!$K$8:$K$57,MATCH(B12,'Treatment Schedule'!$A$8:$A$57,0))&lt;&gt;"Recorded","Treatment record incomplete","Linked"))))))))))="Linked",ROUND(F12-K12,H12),""))</x:f>
      </x:c>
      <x:c r="M12" s="24" t="str">
        <x:f>IF(LEN(A12&amp;"")=0,IF(COUNTA(A12,B12,C12,D12,E12,F12,G12,H12,I12)=0,"","Enter Order line ID"),IF(IF(COUNTIFS('Receipt'!$A$8:$A$57,A12)&lt;&gt;1,"Duplicate order line",IF(OR(LEN(B12&amp;"")=0,LEN(C12&amp;"")=0,LEN(D12&amp;"")=0,LEN(E12&amp;"")=0,LEN(F12&amp;"")=0,LEN(G12&amp;"")=0,LEN(H12&amp;"")=0,LEN(I12&amp;"")=0),"Complete order quantity, unit and precision",IF(OR(OR(NOT(ISNUMBER(F12)),F12&lt;=0),OR(NOT(ISNUMBER(H12)),H12&lt;0,MOD(H12,1)&lt;&gt;0),H12&gt;6),"Enter positive quantity and decimal places zero to six",IF(AND(G12&lt;&gt;"m",G12&lt;&gt;"Each"),"Select m or Each",IF(AND(G12="Each",H12&lt;&gt;0),"Each must use zero decimal places",IF(ROUND(F12,H12)&lt;&gt;F12,"Quantity exceeds declared decimal places",IF(AND(I12&lt;&gt;"Yes",I12&lt;&gt;"No"),"Select final delivery status",IF(COUNTIFS('Treatment Schedule'!$A$8:$A$57,B12)&lt;&gt;1,"Missing or duplicate Treatment ID",IF(INDEX('Treatment Schedule'!$E$8:$E$57,MATCH(B12,'Treatment Schedule'!$A$8:$A$57,0))&lt;&gt;C12,"Revision mismatch",IF(INDEX('Treatment Schedule'!$K$8:$K$57,MATCH(B12,'Treatment Schedule'!$A$8:$A$57,0))&lt;&gt;"Recorded","Treatment record incomplete","Linked"))))))))))&lt;&gt;"Linked",IF(COUNTIFS('Receipt'!$A$8:$A$57,A12)&lt;&gt;1,"Duplicate order line",IF(OR(LEN(B12&amp;"")=0,LEN(C12&amp;"")=0,LEN(D12&amp;"")=0,LEN(E12&amp;"")=0,LEN(F12&amp;"")=0,LEN(G12&amp;"")=0,LEN(H12&amp;"")=0,LEN(I12&amp;"")=0),"Complete order quantity, unit and precision",IF(OR(OR(NOT(ISNUMBER(F12)),F12&lt;=0),OR(NOT(ISNUMBER(H12)),H12&lt;0,MOD(H12,1)&lt;&gt;0),H12&gt;6),"Enter positive quantity and decimal places zero to six",IF(AND(G12&lt;&gt;"m",G12&lt;&gt;"Each"),"Select m or Each",IF(AND(G12="Each",H12&lt;&gt;0),"Each must use zero decimal places",IF(ROUND(F12,H12)&lt;&gt;F12,"Quantity exceeds declared decimal places",IF(AND(I12&lt;&gt;"Yes",I12&lt;&gt;"No"),"Select final delivery status",IF(COUNTIFS('Treatment Schedule'!$A$8:$A$57,B12)&lt;&gt;1,"Missing or duplicate Treatment ID",IF(INDEX('Treatment Schedule'!$E$8:$E$57,MATCH(B12,'Treatment Schedule'!$A$8:$A$57,0))&lt;&gt;C12,"Revision mismatch",IF(INDEX('Treatment Schedule'!$K$8:$K$57,MATCH(B12,'Treatment Schedule'!$A$8:$A$57,0))&lt;&gt;"Recorded","Treatment record incomplete","Linked")))))))))),IF(COUNTIFS('Receipt'!$B$68:$B$117,A12)&lt;&gt;COUNTIFS('Receipt'!$B$68:$B$117,A12,'Receipt'!$C$68:$C$117,C12),"Resolve receipt revision differences",IF(COUNTIFS('Receipt'!$B$68:$B$117,A12,'Receipt'!$C$68:$C$117,C12)=0,"No receipt events recorded",IF(COUNTIFS('Receipt'!$B$68:$B$117,A12,'Receipt'!$C$68:$C$117,C12)&lt;&gt;COUNTIFS('Receipt'!$B$68:$B$117,A12,'Receipt'!$C$68:$C$117,C12,'Receipt'!$L$68:$L$117,"Receipt recorded"),"Resolve receipt event records",IF(K12&lt;&gt;F12,"Accepted quantity differs from order",IF(I12&lt;&gt;"Yes","Final delivery not declared","Quantity reconciliation recorded")))))))</x:f>
      </x:c>
      <x:c r="N12" s="24" t="str">
        <x:f>IF(LEN(A12&amp;"")=0,IF(COUNTA(A12,B12,C12,D12,E12,F12,G12,H12,I12)=0,"","Enter Order line ID"),IF(COUNTIFS('Receipt'!$A$8:$A$57,A12)&lt;&gt;1,"Duplicate order line",IF(OR(LEN(B12&amp;"")=0,LEN(C12&amp;"")=0,LEN(D12&amp;"")=0,LEN(E12&amp;"")=0,LEN(F12&amp;"")=0,LEN(G12&amp;"")=0,LEN(H12&amp;"")=0,LEN(I12&amp;"")=0),"Complete order quantity, unit and precision",IF(OR(OR(NOT(ISNUMBER(F12)),F12&lt;=0),OR(NOT(ISNUMBER(H12)),H12&lt;0,MOD(H12,1)&lt;&gt;0),H12&gt;6),"Enter positive quantity and decimal places zero to six",IF(AND(G12&lt;&gt;"m",G12&lt;&gt;"Each"),"Select m or Each",IF(AND(G12="Each",H12&lt;&gt;0),"Each must use zero decimal places",IF(ROUND(F12,H12)&lt;&gt;F12,"Quantity exceeds declared decimal places",IF(AND(I12&lt;&gt;"Yes",I12&lt;&gt;"No"),"Select final delivery status",IF(COUNTIFS('Treatment Schedule'!$A$8:$A$57,B12)&lt;&gt;1,"Missing or duplicate Treatment ID",IF(INDEX('Treatment Schedule'!$E$8:$E$57,MATCH(B12,'Treatment Schedule'!$A$8:$A$57,0))&lt;&gt;C12,"Revision mismatch",IF(INDEX('Treatment Schedule'!$K$8:$K$57,MATCH(B12,'Treatment Schedule'!$A$8:$A$57,0))&lt;&gt;"Recorded","Treatment record incomplete","Linked")))))))))))</x:f>
      </x:c>
    </x:row>
    <x:row r="13" ht="35" customHeight="1">
      <x:c r="A13" s="23"/>
      <x:c r="B13" s="23"/>
      <x:c r="C13" s="23"/>
      <x:c r="D13" s="23"/>
      <x:c r="E13" s="23"/>
      <x:c r="F13" s="31"/>
      <x:c r="G13" s="22"/>
      <x:c r="H13" s="27"/>
      <x:c r="I13" s="22"/>
      <x:c r="J13" s="32" t="str">
        <x:f>IF(A13="","",IF(IF(COUNTIFS('Receipt'!$A$8:$A$57,A13)&lt;&gt;1,"Duplicate order line",IF(OR(LEN(B13&amp;"")=0,LEN(C13&amp;"")=0,LEN(D13&amp;"")=0,LEN(E13&amp;"")=0,LEN(F13&amp;"")=0,LEN(G13&amp;"")=0,LEN(H13&amp;"")=0,LEN(I13&amp;"")=0),"Complete order quantity, unit and precision",IF(OR(OR(NOT(ISNUMBER(F13)),F13&lt;=0),OR(NOT(ISNUMBER(H13)),H13&lt;0,MOD(H13,1)&lt;&gt;0),H13&gt;6),"Enter positive quantity and decimal places zero to six",IF(AND(G13&lt;&gt;"m",G13&lt;&gt;"Each"),"Select m or Each",IF(AND(G13="Each",H13&lt;&gt;0),"Each must use zero decimal places",IF(ROUND(F13,H13)&lt;&gt;F13,"Quantity exceeds declared decimal places",IF(AND(I13&lt;&gt;"Yes",I13&lt;&gt;"No"),"Select final delivery status",IF(COUNTIFS('Treatment Schedule'!$A$8:$A$57,B13)&lt;&gt;1,"Missing or duplicate Treatment ID",IF(INDEX('Treatment Schedule'!$E$8:$E$57,MATCH(B13,'Treatment Schedule'!$A$8:$A$57,0))&lt;&gt;C13,"Revision mismatch",IF(INDEX('Treatment Schedule'!$K$8:$K$57,MATCH(B13,'Treatment Schedule'!$A$8:$A$57,0))&lt;&gt;"Recorded","Treatment record incomplete","Linked"))))))))))="Linked",ROUND(SUMIFS('Receipt'!$E$68:$E$117,'Receipt'!$B$68:$B$117,A13,'Receipt'!$C$68:$C$117,C13,'Receipt'!$G$68:$G$117,G13),H13),""))</x:f>
      </x:c>
      <x:c r="K13" s="32" t="str">
        <x:f>IF(A13="","",IF(IF(COUNTIFS('Receipt'!$A$8:$A$57,A13)&lt;&gt;1,"Duplicate order line",IF(OR(LEN(B13&amp;"")=0,LEN(C13&amp;"")=0,LEN(D13&amp;"")=0,LEN(E13&amp;"")=0,LEN(F13&amp;"")=0,LEN(G13&amp;"")=0,LEN(H13&amp;"")=0,LEN(I13&amp;"")=0),"Complete order quantity, unit and precision",IF(OR(OR(NOT(ISNUMBER(F13)),F13&lt;=0),OR(NOT(ISNUMBER(H13)),H13&lt;0,MOD(H13,1)&lt;&gt;0),H13&gt;6),"Enter positive quantity and decimal places zero to six",IF(AND(G13&lt;&gt;"m",G13&lt;&gt;"Each"),"Select m or Each",IF(AND(G13="Each",H13&lt;&gt;0),"Each must use zero decimal places",IF(ROUND(F13,H13)&lt;&gt;F13,"Quantity exceeds declared decimal places",IF(AND(I13&lt;&gt;"Yes",I13&lt;&gt;"No"),"Select final delivery status",IF(COUNTIFS('Treatment Schedule'!$A$8:$A$57,B13)&lt;&gt;1,"Missing or duplicate Treatment ID",IF(INDEX('Treatment Schedule'!$E$8:$E$57,MATCH(B13,'Treatment Schedule'!$A$8:$A$57,0))&lt;&gt;C13,"Revision mismatch",IF(INDEX('Treatment Schedule'!$K$8:$K$57,MATCH(B13,'Treatment Schedule'!$A$8:$A$57,0))&lt;&gt;"Recorded","Treatment record incomplete","Linked"))))))))))="Linked",ROUND(SUMIFS('Receipt'!$F$68:$F$117,'Receipt'!$B$68:$B$117,A13,'Receipt'!$C$68:$C$117,C13,'Receipt'!$L$68:$L$117,"Receipt recorded"),H13),""))</x:f>
      </x:c>
      <x:c r="L13" s="32" t="str">
        <x:f>IF(A13="","",IF(IF(COUNTIFS('Receipt'!$A$8:$A$57,A13)&lt;&gt;1,"Duplicate order line",IF(OR(LEN(B13&amp;"")=0,LEN(C13&amp;"")=0,LEN(D13&amp;"")=0,LEN(E13&amp;"")=0,LEN(F13&amp;"")=0,LEN(G13&amp;"")=0,LEN(H13&amp;"")=0,LEN(I13&amp;"")=0),"Complete order quantity, unit and precision",IF(OR(OR(NOT(ISNUMBER(F13)),F13&lt;=0),OR(NOT(ISNUMBER(H13)),H13&lt;0,MOD(H13,1)&lt;&gt;0),H13&gt;6),"Enter positive quantity and decimal places zero to six",IF(AND(G13&lt;&gt;"m",G13&lt;&gt;"Each"),"Select m or Each",IF(AND(G13="Each",H13&lt;&gt;0),"Each must use zero decimal places",IF(ROUND(F13,H13)&lt;&gt;F13,"Quantity exceeds declared decimal places",IF(AND(I13&lt;&gt;"Yes",I13&lt;&gt;"No"),"Select final delivery status",IF(COUNTIFS('Treatment Schedule'!$A$8:$A$57,B13)&lt;&gt;1,"Missing or duplicate Treatment ID",IF(INDEX('Treatment Schedule'!$E$8:$E$57,MATCH(B13,'Treatment Schedule'!$A$8:$A$57,0))&lt;&gt;C13,"Revision mismatch",IF(INDEX('Treatment Schedule'!$K$8:$K$57,MATCH(B13,'Treatment Schedule'!$A$8:$A$57,0))&lt;&gt;"Recorded","Treatment record incomplete","Linked"))))))))))="Linked",ROUND(F13-K13,H13),""))</x:f>
      </x:c>
      <x:c r="M13" s="24" t="str">
        <x:f>IF(LEN(A13&amp;"")=0,IF(COUNTA(A13,B13,C13,D13,E13,F13,G13,H13,I13)=0,"","Enter Order line ID"),IF(IF(COUNTIFS('Receipt'!$A$8:$A$57,A13)&lt;&gt;1,"Duplicate order line",IF(OR(LEN(B13&amp;"")=0,LEN(C13&amp;"")=0,LEN(D13&amp;"")=0,LEN(E13&amp;"")=0,LEN(F13&amp;"")=0,LEN(G13&amp;"")=0,LEN(H13&amp;"")=0,LEN(I13&amp;"")=0),"Complete order quantity, unit and precision",IF(OR(OR(NOT(ISNUMBER(F13)),F13&lt;=0),OR(NOT(ISNUMBER(H13)),H13&lt;0,MOD(H13,1)&lt;&gt;0),H13&gt;6),"Enter positive quantity and decimal places zero to six",IF(AND(G13&lt;&gt;"m",G13&lt;&gt;"Each"),"Select m or Each",IF(AND(G13="Each",H13&lt;&gt;0),"Each must use zero decimal places",IF(ROUND(F13,H13)&lt;&gt;F13,"Quantity exceeds declared decimal places",IF(AND(I13&lt;&gt;"Yes",I13&lt;&gt;"No"),"Select final delivery status",IF(COUNTIFS('Treatment Schedule'!$A$8:$A$57,B13)&lt;&gt;1,"Missing or duplicate Treatment ID",IF(INDEX('Treatment Schedule'!$E$8:$E$57,MATCH(B13,'Treatment Schedule'!$A$8:$A$57,0))&lt;&gt;C13,"Revision mismatch",IF(INDEX('Treatment Schedule'!$K$8:$K$57,MATCH(B13,'Treatment Schedule'!$A$8:$A$57,0))&lt;&gt;"Recorded","Treatment record incomplete","Linked"))))))))))&lt;&gt;"Linked",IF(COUNTIFS('Receipt'!$A$8:$A$57,A13)&lt;&gt;1,"Duplicate order line",IF(OR(LEN(B13&amp;"")=0,LEN(C13&amp;"")=0,LEN(D13&amp;"")=0,LEN(E13&amp;"")=0,LEN(F13&amp;"")=0,LEN(G13&amp;"")=0,LEN(H13&amp;"")=0,LEN(I13&amp;"")=0),"Complete order quantity, unit and precision",IF(OR(OR(NOT(ISNUMBER(F13)),F13&lt;=0),OR(NOT(ISNUMBER(H13)),H13&lt;0,MOD(H13,1)&lt;&gt;0),H13&gt;6),"Enter positive quantity and decimal places zero to six",IF(AND(G13&lt;&gt;"m",G13&lt;&gt;"Each"),"Select m or Each",IF(AND(G13="Each",H13&lt;&gt;0),"Each must use zero decimal places",IF(ROUND(F13,H13)&lt;&gt;F13,"Quantity exceeds declared decimal places",IF(AND(I13&lt;&gt;"Yes",I13&lt;&gt;"No"),"Select final delivery status",IF(COUNTIFS('Treatment Schedule'!$A$8:$A$57,B13)&lt;&gt;1,"Missing or duplicate Treatment ID",IF(INDEX('Treatment Schedule'!$E$8:$E$57,MATCH(B13,'Treatment Schedule'!$A$8:$A$57,0))&lt;&gt;C13,"Revision mismatch",IF(INDEX('Treatment Schedule'!$K$8:$K$57,MATCH(B13,'Treatment Schedule'!$A$8:$A$57,0))&lt;&gt;"Recorded","Treatment record incomplete","Linked")))))))))),IF(COUNTIFS('Receipt'!$B$68:$B$117,A13)&lt;&gt;COUNTIFS('Receipt'!$B$68:$B$117,A13,'Receipt'!$C$68:$C$117,C13),"Resolve receipt revision differences",IF(COUNTIFS('Receipt'!$B$68:$B$117,A13,'Receipt'!$C$68:$C$117,C13)=0,"No receipt events recorded",IF(COUNTIFS('Receipt'!$B$68:$B$117,A13,'Receipt'!$C$68:$C$117,C13)&lt;&gt;COUNTIFS('Receipt'!$B$68:$B$117,A13,'Receipt'!$C$68:$C$117,C13,'Receipt'!$L$68:$L$117,"Receipt recorded"),"Resolve receipt event records",IF(K13&lt;&gt;F13,"Accepted quantity differs from order",IF(I13&lt;&gt;"Yes","Final delivery not declared","Quantity reconciliation recorded")))))))</x:f>
      </x:c>
      <x:c r="N13" s="24" t="str">
        <x:f>IF(LEN(A13&amp;"")=0,IF(COUNTA(A13,B13,C13,D13,E13,F13,G13,H13,I13)=0,"","Enter Order line ID"),IF(COUNTIFS('Receipt'!$A$8:$A$57,A13)&lt;&gt;1,"Duplicate order line",IF(OR(LEN(B13&amp;"")=0,LEN(C13&amp;"")=0,LEN(D13&amp;"")=0,LEN(E13&amp;"")=0,LEN(F13&amp;"")=0,LEN(G13&amp;"")=0,LEN(H13&amp;"")=0,LEN(I13&amp;"")=0),"Complete order quantity, unit and precision",IF(OR(OR(NOT(ISNUMBER(F13)),F13&lt;=0),OR(NOT(ISNUMBER(H13)),H13&lt;0,MOD(H13,1)&lt;&gt;0),H13&gt;6),"Enter positive quantity and decimal places zero to six",IF(AND(G13&lt;&gt;"m",G13&lt;&gt;"Each"),"Select m or Each",IF(AND(G13="Each",H13&lt;&gt;0),"Each must use zero decimal places",IF(ROUND(F13,H13)&lt;&gt;F13,"Quantity exceeds declared decimal places",IF(AND(I13&lt;&gt;"Yes",I13&lt;&gt;"No"),"Select final delivery status",IF(COUNTIFS('Treatment Schedule'!$A$8:$A$57,B13)&lt;&gt;1,"Missing or duplicate Treatment ID",IF(INDEX('Treatment Schedule'!$E$8:$E$57,MATCH(B13,'Treatment Schedule'!$A$8:$A$57,0))&lt;&gt;C13,"Revision mismatch",IF(INDEX('Treatment Schedule'!$K$8:$K$57,MATCH(B13,'Treatment Schedule'!$A$8:$A$57,0))&lt;&gt;"Recorded","Treatment record incomplete","Linked")))))))))))</x:f>
      </x:c>
    </x:row>
    <x:row r="14" ht="35" customHeight="1">
      <x:c r="A14" s="23"/>
      <x:c r="B14" s="23"/>
      <x:c r="C14" s="23"/>
      <x:c r="D14" s="23"/>
      <x:c r="E14" s="23"/>
      <x:c r="F14" s="31"/>
      <x:c r="G14" s="22"/>
      <x:c r="H14" s="27"/>
      <x:c r="I14" s="22"/>
      <x:c r="J14" s="32" t="str">
        <x:f>IF(A14="","",IF(IF(COUNTIFS('Receipt'!$A$8:$A$57,A14)&lt;&gt;1,"Duplicate order line",IF(OR(LEN(B14&amp;"")=0,LEN(C14&amp;"")=0,LEN(D14&amp;"")=0,LEN(E14&amp;"")=0,LEN(F14&amp;"")=0,LEN(G14&amp;"")=0,LEN(H14&amp;"")=0,LEN(I14&amp;"")=0),"Complete order quantity, unit and precision",IF(OR(OR(NOT(ISNUMBER(F14)),F14&lt;=0),OR(NOT(ISNUMBER(H14)),H14&lt;0,MOD(H14,1)&lt;&gt;0),H14&gt;6),"Enter positive quantity and decimal places zero to six",IF(AND(G14&lt;&gt;"m",G14&lt;&gt;"Each"),"Select m or Each",IF(AND(G14="Each",H14&lt;&gt;0),"Each must use zero decimal places",IF(ROUND(F14,H14)&lt;&gt;F14,"Quantity exceeds declared decimal places",IF(AND(I14&lt;&gt;"Yes",I14&lt;&gt;"No"),"Select final delivery status",IF(COUNTIFS('Treatment Schedule'!$A$8:$A$57,B14)&lt;&gt;1,"Missing or duplicate Treatment ID",IF(INDEX('Treatment Schedule'!$E$8:$E$57,MATCH(B14,'Treatment Schedule'!$A$8:$A$57,0))&lt;&gt;C14,"Revision mismatch",IF(INDEX('Treatment Schedule'!$K$8:$K$57,MATCH(B14,'Treatment Schedule'!$A$8:$A$57,0))&lt;&gt;"Recorded","Treatment record incomplete","Linked"))))))))))="Linked",ROUND(SUMIFS('Receipt'!$E$68:$E$117,'Receipt'!$B$68:$B$117,A14,'Receipt'!$C$68:$C$117,C14,'Receipt'!$G$68:$G$117,G14),H14),""))</x:f>
      </x:c>
      <x:c r="K14" s="32" t="str">
        <x:f>IF(A14="","",IF(IF(COUNTIFS('Receipt'!$A$8:$A$57,A14)&lt;&gt;1,"Duplicate order line",IF(OR(LEN(B14&amp;"")=0,LEN(C14&amp;"")=0,LEN(D14&amp;"")=0,LEN(E14&amp;"")=0,LEN(F14&amp;"")=0,LEN(G14&amp;"")=0,LEN(H14&amp;"")=0,LEN(I14&amp;"")=0),"Complete order quantity, unit and precision",IF(OR(OR(NOT(ISNUMBER(F14)),F14&lt;=0),OR(NOT(ISNUMBER(H14)),H14&lt;0,MOD(H14,1)&lt;&gt;0),H14&gt;6),"Enter positive quantity and decimal places zero to six",IF(AND(G14&lt;&gt;"m",G14&lt;&gt;"Each"),"Select m or Each",IF(AND(G14="Each",H14&lt;&gt;0),"Each must use zero decimal places",IF(ROUND(F14,H14)&lt;&gt;F14,"Quantity exceeds declared decimal places",IF(AND(I14&lt;&gt;"Yes",I14&lt;&gt;"No"),"Select final delivery status",IF(COUNTIFS('Treatment Schedule'!$A$8:$A$57,B14)&lt;&gt;1,"Missing or duplicate Treatment ID",IF(INDEX('Treatment Schedule'!$E$8:$E$57,MATCH(B14,'Treatment Schedule'!$A$8:$A$57,0))&lt;&gt;C14,"Revision mismatch",IF(INDEX('Treatment Schedule'!$K$8:$K$57,MATCH(B14,'Treatment Schedule'!$A$8:$A$57,0))&lt;&gt;"Recorded","Treatment record incomplete","Linked"))))))))))="Linked",ROUND(SUMIFS('Receipt'!$F$68:$F$117,'Receipt'!$B$68:$B$117,A14,'Receipt'!$C$68:$C$117,C14,'Receipt'!$L$68:$L$117,"Receipt recorded"),H14),""))</x:f>
      </x:c>
      <x:c r="L14" s="32" t="str">
        <x:f>IF(A14="","",IF(IF(COUNTIFS('Receipt'!$A$8:$A$57,A14)&lt;&gt;1,"Duplicate order line",IF(OR(LEN(B14&amp;"")=0,LEN(C14&amp;"")=0,LEN(D14&amp;"")=0,LEN(E14&amp;"")=0,LEN(F14&amp;"")=0,LEN(G14&amp;"")=0,LEN(H14&amp;"")=0,LEN(I14&amp;"")=0),"Complete order quantity, unit and precision",IF(OR(OR(NOT(ISNUMBER(F14)),F14&lt;=0),OR(NOT(ISNUMBER(H14)),H14&lt;0,MOD(H14,1)&lt;&gt;0),H14&gt;6),"Enter positive quantity and decimal places zero to six",IF(AND(G14&lt;&gt;"m",G14&lt;&gt;"Each"),"Select m or Each",IF(AND(G14="Each",H14&lt;&gt;0),"Each must use zero decimal places",IF(ROUND(F14,H14)&lt;&gt;F14,"Quantity exceeds declared decimal places",IF(AND(I14&lt;&gt;"Yes",I14&lt;&gt;"No"),"Select final delivery status",IF(COUNTIFS('Treatment Schedule'!$A$8:$A$57,B14)&lt;&gt;1,"Missing or duplicate Treatment ID",IF(INDEX('Treatment Schedule'!$E$8:$E$57,MATCH(B14,'Treatment Schedule'!$A$8:$A$57,0))&lt;&gt;C14,"Revision mismatch",IF(INDEX('Treatment Schedule'!$K$8:$K$57,MATCH(B14,'Treatment Schedule'!$A$8:$A$57,0))&lt;&gt;"Recorded","Treatment record incomplete","Linked"))))))))))="Linked",ROUND(F14-K14,H14),""))</x:f>
      </x:c>
      <x:c r="M14" s="24" t="str">
        <x:f>IF(LEN(A14&amp;"")=0,IF(COUNTA(A14,B14,C14,D14,E14,F14,G14,H14,I14)=0,"","Enter Order line ID"),IF(IF(COUNTIFS('Receipt'!$A$8:$A$57,A14)&lt;&gt;1,"Duplicate order line",IF(OR(LEN(B14&amp;"")=0,LEN(C14&amp;"")=0,LEN(D14&amp;"")=0,LEN(E14&amp;"")=0,LEN(F14&amp;"")=0,LEN(G14&amp;"")=0,LEN(H14&amp;"")=0,LEN(I14&amp;"")=0),"Complete order quantity, unit and precision",IF(OR(OR(NOT(ISNUMBER(F14)),F14&lt;=0),OR(NOT(ISNUMBER(H14)),H14&lt;0,MOD(H14,1)&lt;&gt;0),H14&gt;6),"Enter positive quantity and decimal places zero to six",IF(AND(G14&lt;&gt;"m",G14&lt;&gt;"Each"),"Select m or Each",IF(AND(G14="Each",H14&lt;&gt;0),"Each must use zero decimal places",IF(ROUND(F14,H14)&lt;&gt;F14,"Quantity exceeds declared decimal places",IF(AND(I14&lt;&gt;"Yes",I14&lt;&gt;"No"),"Select final delivery status",IF(COUNTIFS('Treatment Schedule'!$A$8:$A$57,B14)&lt;&gt;1,"Missing or duplicate Treatment ID",IF(INDEX('Treatment Schedule'!$E$8:$E$57,MATCH(B14,'Treatment Schedule'!$A$8:$A$57,0))&lt;&gt;C14,"Revision mismatch",IF(INDEX('Treatment Schedule'!$K$8:$K$57,MATCH(B14,'Treatment Schedule'!$A$8:$A$57,0))&lt;&gt;"Recorded","Treatment record incomplete","Linked"))))))))))&lt;&gt;"Linked",IF(COUNTIFS('Receipt'!$A$8:$A$57,A14)&lt;&gt;1,"Duplicate order line",IF(OR(LEN(B14&amp;"")=0,LEN(C14&amp;"")=0,LEN(D14&amp;"")=0,LEN(E14&amp;"")=0,LEN(F14&amp;"")=0,LEN(G14&amp;"")=0,LEN(H14&amp;"")=0,LEN(I14&amp;"")=0),"Complete order quantity, unit and precision",IF(OR(OR(NOT(ISNUMBER(F14)),F14&lt;=0),OR(NOT(ISNUMBER(H14)),H14&lt;0,MOD(H14,1)&lt;&gt;0),H14&gt;6),"Enter positive quantity and decimal places zero to six",IF(AND(G14&lt;&gt;"m",G14&lt;&gt;"Each"),"Select m or Each",IF(AND(G14="Each",H14&lt;&gt;0),"Each must use zero decimal places",IF(ROUND(F14,H14)&lt;&gt;F14,"Quantity exceeds declared decimal places",IF(AND(I14&lt;&gt;"Yes",I14&lt;&gt;"No"),"Select final delivery status",IF(COUNTIFS('Treatment Schedule'!$A$8:$A$57,B14)&lt;&gt;1,"Missing or duplicate Treatment ID",IF(INDEX('Treatment Schedule'!$E$8:$E$57,MATCH(B14,'Treatment Schedule'!$A$8:$A$57,0))&lt;&gt;C14,"Revision mismatch",IF(INDEX('Treatment Schedule'!$K$8:$K$57,MATCH(B14,'Treatment Schedule'!$A$8:$A$57,0))&lt;&gt;"Recorded","Treatment record incomplete","Linked")))))))))),IF(COUNTIFS('Receipt'!$B$68:$B$117,A14)&lt;&gt;COUNTIFS('Receipt'!$B$68:$B$117,A14,'Receipt'!$C$68:$C$117,C14),"Resolve receipt revision differences",IF(COUNTIFS('Receipt'!$B$68:$B$117,A14,'Receipt'!$C$68:$C$117,C14)=0,"No receipt events recorded",IF(COUNTIFS('Receipt'!$B$68:$B$117,A14,'Receipt'!$C$68:$C$117,C14)&lt;&gt;COUNTIFS('Receipt'!$B$68:$B$117,A14,'Receipt'!$C$68:$C$117,C14,'Receipt'!$L$68:$L$117,"Receipt recorded"),"Resolve receipt event records",IF(K14&lt;&gt;F14,"Accepted quantity differs from order",IF(I14&lt;&gt;"Yes","Final delivery not declared","Quantity reconciliation recorded")))))))</x:f>
      </x:c>
      <x:c r="N14" s="24" t="str">
        <x:f>IF(LEN(A14&amp;"")=0,IF(COUNTA(A14,B14,C14,D14,E14,F14,G14,H14,I14)=0,"","Enter Order line ID"),IF(COUNTIFS('Receipt'!$A$8:$A$57,A14)&lt;&gt;1,"Duplicate order line",IF(OR(LEN(B14&amp;"")=0,LEN(C14&amp;"")=0,LEN(D14&amp;"")=0,LEN(E14&amp;"")=0,LEN(F14&amp;"")=0,LEN(G14&amp;"")=0,LEN(H14&amp;"")=0,LEN(I14&amp;"")=0),"Complete order quantity, unit and precision",IF(OR(OR(NOT(ISNUMBER(F14)),F14&lt;=0),OR(NOT(ISNUMBER(H14)),H14&lt;0,MOD(H14,1)&lt;&gt;0),H14&gt;6),"Enter positive quantity and decimal places zero to six",IF(AND(G14&lt;&gt;"m",G14&lt;&gt;"Each"),"Select m or Each",IF(AND(G14="Each",H14&lt;&gt;0),"Each must use zero decimal places",IF(ROUND(F14,H14)&lt;&gt;F14,"Quantity exceeds declared decimal places",IF(AND(I14&lt;&gt;"Yes",I14&lt;&gt;"No"),"Select final delivery status",IF(COUNTIFS('Treatment Schedule'!$A$8:$A$57,B14)&lt;&gt;1,"Missing or duplicate Treatment ID",IF(INDEX('Treatment Schedule'!$E$8:$E$57,MATCH(B14,'Treatment Schedule'!$A$8:$A$57,0))&lt;&gt;C14,"Revision mismatch",IF(INDEX('Treatment Schedule'!$K$8:$K$57,MATCH(B14,'Treatment Schedule'!$A$8:$A$57,0))&lt;&gt;"Recorded","Treatment record incomplete","Linked")))))))))))</x:f>
      </x:c>
    </x:row>
    <x:row r="15" ht="35" customHeight="1">
      <x:c r="A15" s="23"/>
      <x:c r="B15" s="23"/>
      <x:c r="C15" s="23"/>
      <x:c r="D15" s="23"/>
      <x:c r="E15" s="23"/>
      <x:c r="F15" s="31"/>
      <x:c r="G15" s="22"/>
      <x:c r="H15" s="27"/>
      <x:c r="I15" s="22"/>
      <x:c r="J15" s="32" t="str">
        <x:f>IF(A15="","",IF(IF(COUNTIFS('Receipt'!$A$8:$A$57,A15)&lt;&gt;1,"Duplicate order line",IF(OR(LEN(B15&amp;"")=0,LEN(C15&amp;"")=0,LEN(D15&amp;"")=0,LEN(E15&amp;"")=0,LEN(F15&amp;"")=0,LEN(G15&amp;"")=0,LEN(H15&amp;"")=0,LEN(I15&amp;"")=0),"Complete order quantity, unit and precision",IF(OR(OR(NOT(ISNUMBER(F15)),F15&lt;=0),OR(NOT(ISNUMBER(H15)),H15&lt;0,MOD(H15,1)&lt;&gt;0),H15&gt;6),"Enter positive quantity and decimal places zero to six",IF(AND(G15&lt;&gt;"m",G15&lt;&gt;"Each"),"Select m or Each",IF(AND(G15="Each",H15&lt;&gt;0),"Each must use zero decimal places",IF(ROUND(F15,H15)&lt;&gt;F15,"Quantity exceeds declared decimal places",IF(AND(I15&lt;&gt;"Yes",I15&lt;&gt;"No"),"Select final delivery status",IF(COUNTIFS('Treatment Schedule'!$A$8:$A$57,B15)&lt;&gt;1,"Missing or duplicate Treatment ID",IF(INDEX('Treatment Schedule'!$E$8:$E$57,MATCH(B15,'Treatment Schedule'!$A$8:$A$57,0))&lt;&gt;C15,"Revision mismatch",IF(INDEX('Treatment Schedule'!$K$8:$K$57,MATCH(B15,'Treatment Schedule'!$A$8:$A$57,0))&lt;&gt;"Recorded","Treatment record incomplete","Linked"))))))))))="Linked",ROUND(SUMIFS('Receipt'!$E$68:$E$117,'Receipt'!$B$68:$B$117,A15,'Receipt'!$C$68:$C$117,C15,'Receipt'!$G$68:$G$117,G15),H15),""))</x:f>
      </x:c>
      <x:c r="K15" s="32" t="str">
        <x:f>IF(A15="","",IF(IF(COUNTIFS('Receipt'!$A$8:$A$57,A15)&lt;&gt;1,"Duplicate order line",IF(OR(LEN(B15&amp;"")=0,LEN(C15&amp;"")=0,LEN(D15&amp;"")=0,LEN(E15&amp;"")=0,LEN(F15&amp;"")=0,LEN(G15&amp;"")=0,LEN(H15&amp;"")=0,LEN(I15&amp;"")=0),"Complete order quantity, unit and precision",IF(OR(OR(NOT(ISNUMBER(F15)),F15&lt;=0),OR(NOT(ISNUMBER(H15)),H15&lt;0,MOD(H15,1)&lt;&gt;0),H15&gt;6),"Enter positive quantity and decimal places zero to six",IF(AND(G15&lt;&gt;"m",G15&lt;&gt;"Each"),"Select m or Each",IF(AND(G15="Each",H15&lt;&gt;0),"Each must use zero decimal places",IF(ROUND(F15,H15)&lt;&gt;F15,"Quantity exceeds declared decimal places",IF(AND(I15&lt;&gt;"Yes",I15&lt;&gt;"No"),"Select final delivery status",IF(COUNTIFS('Treatment Schedule'!$A$8:$A$57,B15)&lt;&gt;1,"Missing or duplicate Treatment ID",IF(INDEX('Treatment Schedule'!$E$8:$E$57,MATCH(B15,'Treatment Schedule'!$A$8:$A$57,0))&lt;&gt;C15,"Revision mismatch",IF(INDEX('Treatment Schedule'!$K$8:$K$57,MATCH(B15,'Treatment Schedule'!$A$8:$A$57,0))&lt;&gt;"Recorded","Treatment record incomplete","Linked"))))))))))="Linked",ROUND(SUMIFS('Receipt'!$F$68:$F$117,'Receipt'!$B$68:$B$117,A15,'Receipt'!$C$68:$C$117,C15,'Receipt'!$L$68:$L$117,"Receipt recorded"),H15),""))</x:f>
      </x:c>
      <x:c r="L15" s="32" t="str">
        <x:f>IF(A15="","",IF(IF(COUNTIFS('Receipt'!$A$8:$A$57,A15)&lt;&gt;1,"Duplicate order line",IF(OR(LEN(B15&amp;"")=0,LEN(C15&amp;"")=0,LEN(D15&amp;"")=0,LEN(E15&amp;"")=0,LEN(F15&amp;"")=0,LEN(G15&amp;"")=0,LEN(H15&amp;"")=0,LEN(I15&amp;"")=0),"Complete order quantity, unit and precision",IF(OR(OR(NOT(ISNUMBER(F15)),F15&lt;=0),OR(NOT(ISNUMBER(H15)),H15&lt;0,MOD(H15,1)&lt;&gt;0),H15&gt;6),"Enter positive quantity and decimal places zero to six",IF(AND(G15&lt;&gt;"m",G15&lt;&gt;"Each"),"Select m or Each",IF(AND(G15="Each",H15&lt;&gt;0),"Each must use zero decimal places",IF(ROUND(F15,H15)&lt;&gt;F15,"Quantity exceeds declared decimal places",IF(AND(I15&lt;&gt;"Yes",I15&lt;&gt;"No"),"Select final delivery status",IF(COUNTIFS('Treatment Schedule'!$A$8:$A$57,B15)&lt;&gt;1,"Missing or duplicate Treatment ID",IF(INDEX('Treatment Schedule'!$E$8:$E$57,MATCH(B15,'Treatment Schedule'!$A$8:$A$57,0))&lt;&gt;C15,"Revision mismatch",IF(INDEX('Treatment Schedule'!$K$8:$K$57,MATCH(B15,'Treatment Schedule'!$A$8:$A$57,0))&lt;&gt;"Recorded","Treatment record incomplete","Linked"))))))))))="Linked",ROUND(F15-K15,H15),""))</x:f>
      </x:c>
      <x:c r="M15" s="24" t="str">
        <x:f>IF(LEN(A15&amp;"")=0,IF(COUNTA(A15,B15,C15,D15,E15,F15,G15,H15,I15)=0,"","Enter Order line ID"),IF(IF(COUNTIFS('Receipt'!$A$8:$A$57,A15)&lt;&gt;1,"Duplicate order line",IF(OR(LEN(B15&amp;"")=0,LEN(C15&amp;"")=0,LEN(D15&amp;"")=0,LEN(E15&amp;"")=0,LEN(F15&amp;"")=0,LEN(G15&amp;"")=0,LEN(H15&amp;"")=0,LEN(I15&amp;"")=0),"Complete order quantity, unit and precision",IF(OR(OR(NOT(ISNUMBER(F15)),F15&lt;=0),OR(NOT(ISNUMBER(H15)),H15&lt;0,MOD(H15,1)&lt;&gt;0),H15&gt;6),"Enter positive quantity and decimal places zero to six",IF(AND(G15&lt;&gt;"m",G15&lt;&gt;"Each"),"Select m or Each",IF(AND(G15="Each",H15&lt;&gt;0),"Each must use zero decimal places",IF(ROUND(F15,H15)&lt;&gt;F15,"Quantity exceeds declared decimal places",IF(AND(I15&lt;&gt;"Yes",I15&lt;&gt;"No"),"Select final delivery status",IF(COUNTIFS('Treatment Schedule'!$A$8:$A$57,B15)&lt;&gt;1,"Missing or duplicate Treatment ID",IF(INDEX('Treatment Schedule'!$E$8:$E$57,MATCH(B15,'Treatment Schedule'!$A$8:$A$57,0))&lt;&gt;C15,"Revision mismatch",IF(INDEX('Treatment Schedule'!$K$8:$K$57,MATCH(B15,'Treatment Schedule'!$A$8:$A$57,0))&lt;&gt;"Recorded","Treatment record incomplete","Linked"))))))))))&lt;&gt;"Linked",IF(COUNTIFS('Receipt'!$A$8:$A$57,A15)&lt;&gt;1,"Duplicate order line",IF(OR(LEN(B15&amp;"")=0,LEN(C15&amp;"")=0,LEN(D15&amp;"")=0,LEN(E15&amp;"")=0,LEN(F15&amp;"")=0,LEN(G15&amp;"")=0,LEN(H15&amp;"")=0,LEN(I15&amp;"")=0),"Complete order quantity, unit and precision",IF(OR(OR(NOT(ISNUMBER(F15)),F15&lt;=0),OR(NOT(ISNUMBER(H15)),H15&lt;0,MOD(H15,1)&lt;&gt;0),H15&gt;6),"Enter positive quantity and decimal places zero to six",IF(AND(G15&lt;&gt;"m",G15&lt;&gt;"Each"),"Select m or Each",IF(AND(G15="Each",H15&lt;&gt;0),"Each must use zero decimal places",IF(ROUND(F15,H15)&lt;&gt;F15,"Quantity exceeds declared decimal places",IF(AND(I15&lt;&gt;"Yes",I15&lt;&gt;"No"),"Select final delivery status",IF(COUNTIFS('Treatment Schedule'!$A$8:$A$57,B15)&lt;&gt;1,"Missing or duplicate Treatment ID",IF(INDEX('Treatment Schedule'!$E$8:$E$57,MATCH(B15,'Treatment Schedule'!$A$8:$A$57,0))&lt;&gt;C15,"Revision mismatch",IF(INDEX('Treatment Schedule'!$K$8:$K$57,MATCH(B15,'Treatment Schedule'!$A$8:$A$57,0))&lt;&gt;"Recorded","Treatment record incomplete","Linked")))))))))),IF(COUNTIFS('Receipt'!$B$68:$B$117,A15)&lt;&gt;COUNTIFS('Receipt'!$B$68:$B$117,A15,'Receipt'!$C$68:$C$117,C15),"Resolve receipt revision differences",IF(COUNTIFS('Receipt'!$B$68:$B$117,A15,'Receipt'!$C$68:$C$117,C15)=0,"No receipt events recorded",IF(COUNTIFS('Receipt'!$B$68:$B$117,A15,'Receipt'!$C$68:$C$117,C15)&lt;&gt;COUNTIFS('Receipt'!$B$68:$B$117,A15,'Receipt'!$C$68:$C$117,C15,'Receipt'!$L$68:$L$117,"Receipt recorded"),"Resolve receipt event records",IF(K15&lt;&gt;F15,"Accepted quantity differs from order",IF(I15&lt;&gt;"Yes","Final delivery not declared","Quantity reconciliation recorded")))))))</x:f>
      </x:c>
      <x:c r="N15" s="24" t="str">
        <x:f>IF(LEN(A15&amp;"")=0,IF(COUNTA(A15,B15,C15,D15,E15,F15,G15,H15,I15)=0,"","Enter Order line ID"),IF(COUNTIFS('Receipt'!$A$8:$A$57,A15)&lt;&gt;1,"Duplicate order line",IF(OR(LEN(B15&amp;"")=0,LEN(C15&amp;"")=0,LEN(D15&amp;"")=0,LEN(E15&amp;"")=0,LEN(F15&amp;"")=0,LEN(G15&amp;"")=0,LEN(H15&amp;"")=0,LEN(I15&amp;"")=0),"Complete order quantity, unit and precision",IF(OR(OR(NOT(ISNUMBER(F15)),F15&lt;=0),OR(NOT(ISNUMBER(H15)),H15&lt;0,MOD(H15,1)&lt;&gt;0),H15&gt;6),"Enter positive quantity and decimal places zero to six",IF(AND(G15&lt;&gt;"m",G15&lt;&gt;"Each"),"Select m or Each",IF(AND(G15="Each",H15&lt;&gt;0),"Each must use zero decimal places",IF(ROUND(F15,H15)&lt;&gt;F15,"Quantity exceeds declared decimal places",IF(AND(I15&lt;&gt;"Yes",I15&lt;&gt;"No"),"Select final delivery status",IF(COUNTIFS('Treatment Schedule'!$A$8:$A$57,B15)&lt;&gt;1,"Missing or duplicate Treatment ID",IF(INDEX('Treatment Schedule'!$E$8:$E$57,MATCH(B15,'Treatment Schedule'!$A$8:$A$57,0))&lt;&gt;C15,"Revision mismatch",IF(INDEX('Treatment Schedule'!$K$8:$K$57,MATCH(B15,'Treatment Schedule'!$A$8:$A$57,0))&lt;&gt;"Recorded","Treatment record incomplete","Linked")))))))))))</x:f>
      </x:c>
    </x:row>
    <x:row r="16" ht="35" customHeight="1">
      <x:c r="A16" s="23"/>
      <x:c r="B16" s="23"/>
      <x:c r="C16" s="23"/>
      <x:c r="D16" s="23"/>
      <x:c r="E16" s="23"/>
      <x:c r="F16" s="31"/>
      <x:c r="G16" s="22"/>
      <x:c r="H16" s="27"/>
      <x:c r="I16" s="22"/>
      <x:c r="J16" s="32" t="str">
        <x:f>IF(A16="","",IF(IF(COUNTIFS('Receipt'!$A$8:$A$57,A16)&lt;&gt;1,"Duplicate order line",IF(OR(LEN(B16&amp;"")=0,LEN(C16&amp;"")=0,LEN(D16&amp;"")=0,LEN(E16&amp;"")=0,LEN(F16&amp;"")=0,LEN(G16&amp;"")=0,LEN(H16&amp;"")=0,LEN(I16&amp;"")=0),"Complete order quantity, unit and precision",IF(OR(OR(NOT(ISNUMBER(F16)),F16&lt;=0),OR(NOT(ISNUMBER(H16)),H16&lt;0,MOD(H16,1)&lt;&gt;0),H16&gt;6),"Enter positive quantity and decimal places zero to six",IF(AND(G16&lt;&gt;"m",G16&lt;&gt;"Each"),"Select m or Each",IF(AND(G16="Each",H16&lt;&gt;0),"Each must use zero decimal places",IF(ROUND(F16,H16)&lt;&gt;F16,"Quantity exceeds declared decimal places",IF(AND(I16&lt;&gt;"Yes",I16&lt;&gt;"No"),"Select final delivery status",IF(COUNTIFS('Treatment Schedule'!$A$8:$A$57,B16)&lt;&gt;1,"Missing or duplicate Treatment ID",IF(INDEX('Treatment Schedule'!$E$8:$E$57,MATCH(B16,'Treatment Schedule'!$A$8:$A$57,0))&lt;&gt;C16,"Revision mismatch",IF(INDEX('Treatment Schedule'!$K$8:$K$57,MATCH(B16,'Treatment Schedule'!$A$8:$A$57,0))&lt;&gt;"Recorded","Treatment record incomplete","Linked"))))))))))="Linked",ROUND(SUMIFS('Receipt'!$E$68:$E$117,'Receipt'!$B$68:$B$117,A16,'Receipt'!$C$68:$C$117,C16,'Receipt'!$G$68:$G$117,G16),H16),""))</x:f>
      </x:c>
      <x:c r="K16" s="32" t="str">
        <x:f>IF(A16="","",IF(IF(COUNTIFS('Receipt'!$A$8:$A$57,A16)&lt;&gt;1,"Duplicate order line",IF(OR(LEN(B16&amp;"")=0,LEN(C16&amp;"")=0,LEN(D16&amp;"")=0,LEN(E16&amp;"")=0,LEN(F16&amp;"")=0,LEN(G16&amp;"")=0,LEN(H16&amp;"")=0,LEN(I16&amp;"")=0),"Complete order quantity, unit and precision",IF(OR(OR(NOT(ISNUMBER(F16)),F16&lt;=0),OR(NOT(ISNUMBER(H16)),H16&lt;0,MOD(H16,1)&lt;&gt;0),H16&gt;6),"Enter positive quantity and decimal places zero to six",IF(AND(G16&lt;&gt;"m",G16&lt;&gt;"Each"),"Select m or Each",IF(AND(G16="Each",H16&lt;&gt;0),"Each must use zero decimal places",IF(ROUND(F16,H16)&lt;&gt;F16,"Quantity exceeds declared decimal places",IF(AND(I16&lt;&gt;"Yes",I16&lt;&gt;"No"),"Select final delivery status",IF(COUNTIFS('Treatment Schedule'!$A$8:$A$57,B16)&lt;&gt;1,"Missing or duplicate Treatment ID",IF(INDEX('Treatment Schedule'!$E$8:$E$57,MATCH(B16,'Treatment Schedule'!$A$8:$A$57,0))&lt;&gt;C16,"Revision mismatch",IF(INDEX('Treatment Schedule'!$K$8:$K$57,MATCH(B16,'Treatment Schedule'!$A$8:$A$57,0))&lt;&gt;"Recorded","Treatment record incomplete","Linked"))))))))))="Linked",ROUND(SUMIFS('Receipt'!$F$68:$F$117,'Receipt'!$B$68:$B$117,A16,'Receipt'!$C$68:$C$117,C16,'Receipt'!$L$68:$L$117,"Receipt recorded"),H16),""))</x:f>
      </x:c>
      <x:c r="L16" s="32" t="str">
        <x:f>IF(A16="","",IF(IF(COUNTIFS('Receipt'!$A$8:$A$57,A16)&lt;&gt;1,"Duplicate order line",IF(OR(LEN(B16&amp;"")=0,LEN(C16&amp;"")=0,LEN(D16&amp;"")=0,LEN(E16&amp;"")=0,LEN(F16&amp;"")=0,LEN(G16&amp;"")=0,LEN(H16&amp;"")=0,LEN(I16&amp;"")=0),"Complete order quantity, unit and precision",IF(OR(OR(NOT(ISNUMBER(F16)),F16&lt;=0),OR(NOT(ISNUMBER(H16)),H16&lt;0,MOD(H16,1)&lt;&gt;0),H16&gt;6),"Enter positive quantity and decimal places zero to six",IF(AND(G16&lt;&gt;"m",G16&lt;&gt;"Each"),"Select m or Each",IF(AND(G16="Each",H16&lt;&gt;0),"Each must use zero decimal places",IF(ROUND(F16,H16)&lt;&gt;F16,"Quantity exceeds declared decimal places",IF(AND(I16&lt;&gt;"Yes",I16&lt;&gt;"No"),"Select final delivery status",IF(COUNTIFS('Treatment Schedule'!$A$8:$A$57,B16)&lt;&gt;1,"Missing or duplicate Treatment ID",IF(INDEX('Treatment Schedule'!$E$8:$E$57,MATCH(B16,'Treatment Schedule'!$A$8:$A$57,0))&lt;&gt;C16,"Revision mismatch",IF(INDEX('Treatment Schedule'!$K$8:$K$57,MATCH(B16,'Treatment Schedule'!$A$8:$A$57,0))&lt;&gt;"Recorded","Treatment record incomplete","Linked"))))))))))="Linked",ROUND(F16-K16,H16),""))</x:f>
      </x:c>
      <x:c r="M16" s="24" t="str">
        <x:f>IF(LEN(A16&amp;"")=0,IF(COUNTA(A16,B16,C16,D16,E16,F16,G16,H16,I16)=0,"","Enter Order line ID"),IF(IF(COUNTIFS('Receipt'!$A$8:$A$57,A16)&lt;&gt;1,"Duplicate order line",IF(OR(LEN(B16&amp;"")=0,LEN(C16&amp;"")=0,LEN(D16&amp;"")=0,LEN(E16&amp;"")=0,LEN(F16&amp;"")=0,LEN(G16&amp;"")=0,LEN(H16&amp;"")=0,LEN(I16&amp;"")=0),"Complete order quantity, unit and precision",IF(OR(OR(NOT(ISNUMBER(F16)),F16&lt;=0),OR(NOT(ISNUMBER(H16)),H16&lt;0,MOD(H16,1)&lt;&gt;0),H16&gt;6),"Enter positive quantity and decimal places zero to six",IF(AND(G16&lt;&gt;"m",G16&lt;&gt;"Each"),"Select m or Each",IF(AND(G16="Each",H16&lt;&gt;0),"Each must use zero decimal places",IF(ROUND(F16,H16)&lt;&gt;F16,"Quantity exceeds declared decimal places",IF(AND(I16&lt;&gt;"Yes",I16&lt;&gt;"No"),"Select final delivery status",IF(COUNTIFS('Treatment Schedule'!$A$8:$A$57,B16)&lt;&gt;1,"Missing or duplicate Treatment ID",IF(INDEX('Treatment Schedule'!$E$8:$E$57,MATCH(B16,'Treatment Schedule'!$A$8:$A$57,0))&lt;&gt;C16,"Revision mismatch",IF(INDEX('Treatment Schedule'!$K$8:$K$57,MATCH(B16,'Treatment Schedule'!$A$8:$A$57,0))&lt;&gt;"Recorded","Treatment record incomplete","Linked"))))))))))&lt;&gt;"Linked",IF(COUNTIFS('Receipt'!$A$8:$A$57,A16)&lt;&gt;1,"Duplicate order line",IF(OR(LEN(B16&amp;"")=0,LEN(C16&amp;"")=0,LEN(D16&amp;"")=0,LEN(E16&amp;"")=0,LEN(F16&amp;"")=0,LEN(G16&amp;"")=0,LEN(H16&amp;"")=0,LEN(I16&amp;"")=0),"Complete order quantity, unit and precision",IF(OR(OR(NOT(ISNUMBER(F16)),F16&lt;=0),OR(NOT(ISNUMBER(H16)),H16&lt;0,MOD(H16,1)&lt;&gt;0),H16&gt;6),"Enter positive quantity and decimal places zero to six",IF(AND(G16&lt;&gt;"m",G16&lt;&gt;"Each"),"Select m or Each",IF(AND(G16="Each",H16&lt;&gt;0),"Each must use zero decimal places",IF(ROUND(F16,H16)&lt;&gt;F16,"Quantity exceeds declared decimal places",IF(AND(I16&lt;&gt;"Yes",I16&lt;&gt;"No"),"Select final delivery status",IF(COUNTIFS('Treatment Schedule'!$A$8:$A$57,B16)&lt;&gt;1,"Missing or duplicate Treatment ID",IF(INDEX('Treatment Schedule'!$E$8:$E$57,MATCH(B16,'Treatment Schedule'!$A$8:$A$57,0))&lt;&gt;C16,"Revision mismatch",IF(INDEX('Treatment Schedule'!$K$8:$K$57,MATCH(B16,'Treatment Schedule'!$A$8:$A$57,0))&lt;&gt;"Recorded","Treatment record incomplete","Linked")))))))))),IF(COUNTIFS('Receipt'!$B$68:$B$117,A16)&lt;&gt;COUNTIFS('Receipt'!$B$68:$B$117,A16,'Receipt'!$C$68:$C$117,C16),"Resolve receipt revision differences",IF(COUNTIFS('Receipt'!$B$68:$B$117,A16,'Receipt'!$C$68:$C$117,C16)=0,"No receipt events recorded",IF(COUNTIFS('Receipt'!$B$68:$B$117,A16,'Receipt'!$C$68:$C$117,C16)&lt;&gt;COUNTIFS('Receipt'!$B$68:$B$117,A16,'Receipt'!$C$68:$C$117,C16,'Receipt'!$L$68:$L$117,"Receipt recorded"),"Resolve receipt event records",IF(K16&lt;&gt;F16,"Accepted quantity differs from order",IF(I16&lt;&gt;"Yes","Final delivery not declared","Quantity reconciliation recorded")))))))</x:f>
      </x:c>
      <x:c r="N16" s="24" t="str">
        <x:f>IF(LEN(A16&amp;"")=0,IF(COUNTA(A16,B16,C16,D16,E16,F16,G16,H16,I16)=0,"","Enter Order line ID"),IF(COUNTIFS('Receipt'!$A$8:$A$57,A16)&lt;&gt;1,"Duplicate order line",IF(OR(LEN(B16&amp;"")=0,LEN(C16&amp;"")=0,LEN(D16&amp;"")=0,LEN(E16&amp;"")=0,LEN(F16&amp;"")=0,LEN(G16&amp;"")=0,LEN(H16&amp;"")=0,LEN(I16&amp;"")=0),"Complete order quantity, unit and precision",IF(OR(OR(NOT(ISNUMBER(F16)),F16&lt;=0),OR(NOT(ISNUMBER(H16)),H16&lt;0,MOD(H16,1)&lt;&gt;0),H16&gt;6),"Enter positive quantity and decimal places zero to six",IF(AND(G16&lt;&gt;"m",G16&lt;&gt;"Each"),"Select m or Each",IF(AND(G16="Each",H16&lt;&gt;0),"Each must use zero decimal places",IF(ROUND(F16,H16)&lt;&gt;F16,"Quantity exceeds declared decimal places",IF(AND(I16&lt;&gt;"Yes",I16&lt;&gt;"No"),"Select final delivery status",IF(COUNTIFS('Treatment Schedule'!$A$8:$A$57,B16)&lt;&gt;1,"Missing or duplicate Treatment ID",IF(INDEX('Treatment Schedule'!$E$8:$E$57,MATCH(B16,'Treatment Schedule'!$A$8:$A$57,0))&lt;&gt;C16,"Revision mismatch",IF(INDEX('Treatment Schedule'!$K$8:$K$57,MATCH(B16,'Treatment Schedule'!$A$8:$A$57,0))&lt;&gt;"Recorded","Treatment record incomplete","Linked")))))))))))</x:f>
      </x:c>
    </x:row>
    <x:row r="17" ht="35" customHeight="1">
      <x:c r="A17" s="23"/>
      <x:c r="B17" s="23"/>
      <x:c r="C17" s="23"/>
      <x:c r="D17" s="23"/>
      <x:c r="E17" s="23"/>
      <x:c r="F17" s="31"/>
      <x:c r="G17" s="22"/>
      <x:c r="H17" s="27"/>
      <x:c r="I17" s="22"/>
      <x:c r="J17" s="32" t="str">
        <x:f>IF(A17="","",IF(IF(COUNTIFS('Receipt'!$A$8:$A$57,A17)&lt;&gt;1,"Duplicate order line",IF(OR(LEN(B17&amp;"")=0,LEN(C17&amp;"")=0,LEN(D17&amp;"")=0,LEN(E17&amp;"")=0,LEN(F17&amp;"")=0,LEN(G17&amp;"")=0,LEN(H17&amp;"")=0,LEN(I17&amp;"")=0),"Complete order quantity, unit and precision",IF(OR(OR(NOT(ISNUMBER(F17)),F17&lt;=0),OR(NOT(ISNUMBER(H17)),H17&lt;0,MOD(H17,1)&lt;&gt;0),H17&gt;6),"Enter positive quantity and decimal places zero to six",IF(AND(G17&lt;&gt;"m",G17&lt;&gt;"Each"),"Select m or Each",IF(AND(G17="Each",H17&lt;&gt;0),"Each must use zero decimal places",IF(ROUND(F17,H17)&lt;&gt;F17,"Quantity exceeds declared decimal places",IF(AND(I17&lt;&gt;"Yes",I17&lt;&gt;"No"),"Select final delivery status",IF(COUNTIFS('Treatment Schedule'!$A$8:$A$57,B17)&lt;&gt;1,"Missing or duplicate Treatment ID",IF(INDEX('Treatment Schedule'!$E$8:$E$57,MATCH(B17,'Treatment Schedule'!$A$8:$A$57,0))&lt;&gt;C17,"Revision mismatch",IF(INDEX('Treatment Schedule'!$K$8:$K$57,MATCH(B17,'Treatment Schedule'!$A$8:$A$57,0))&lt;&gt;"Recorded","Treatment record incomplete","Linked"))))))))))="Linked",ROUND(SUMIFS('Receipt'!$E$68:$E$117,'Receipt'!$B$68:$B$117,A17,'Receipt'!$C$68:$C$117,C17,'Receipt'!$G$68:$G$117,G17),H17),""))</x:f>
      </x:c>
      <x:c r="K17" s="32" t="str">
        <x:f>IF(A17="","",IF(IF(COUNTIFS('Receipt'!$A$8:$A$57,A17)&lt;&gt;1,"Duplicate order line",IF(OR(LEN(B17&amp;"")=0,LEN(C17&amp;"")=0,LEN(D17&amp;"")=0,LEN(E17&amp;"")=0,LEN(F17&amp;"")=0,LEN(G17&amp;"")=0,LEN(H17&amp;"")=0,LEN(I17&amp;"")=0),"Complete order quantity, unit and precision",IF(OR(OR(NOT(ISNUMBER(F17)),F17&lt;=0),OR(NOT(ISNUMBER(H17)),H17&lt;0,MOD(H17,1)&lt;&gt;0),H17&gt;6),"Enter positive quantity and decimal places zero to six",IF(AND(G17&lt;&gt;"m",G17&lt;&gt;"Each"),"Select m or Each",IF(AND(G17="Each",H17&lt;&gt;0),"Each must use zero decimal places",IF(ROUND(F17,H17)&lt;&gt;F17,"Quantity exceeds declared decimal places",IF(AND(I17&lt;&gt;"Yes",I17&lt;&gt;"No"),"Select final delivery status",IF(COUNTIFS('Treatment Schedule'!$A$8:$A$57,B17)&lt;&gt;1,"Missing or duplicate Treatment ID",IF(INDEX('Treatment Schedule'!$E$8:$E$57,MATCH(B17,'Treatment Schedule'!$A$8:$A$57,0))&lt;&gt;C17,"Revision mismatch",IF(INDEX('Treatment Schedule'!$K$8:$K$57,MATCH(B17,'Treatment Schedule'!$A$8:$A$57,0))&lt;&gt;"Recorded","Treatment record incomplete","Linked"))))))))))="Linked",ROUND(SUMIFS('Receipt'!$F$68:$F$117,'Receipt'!$B$68:$B$117,A17,'Receipt'!$C$68:$C$117,C17,'Receipt'!$L$68:$L$117,"Receipt recorded"),H17),""))</x:f>
      </x:c>
      <x:c r="L17" s="32" t="str">
        <x:f>IF(A17="","",IF(IF(COUNTIFS('Receipt'!$A$8:$A$57,A17)&lt;&gt;1,"Duplicate order line",IF(OR(LEN(B17&amp;"")=0,LEN(C17&amp;"")=0,LEN(D17&amp;"")=0,LEN(E17&amp;"")=0,LEN(F17&amp;"")=0,LEN(G17&amp;"")=0,LEN(H17&amp;"")=0,LEN(I17&amp;"")=0),"Complete order quantity, unit and precision",IF(OR(OR(NOT(ISNUMBER(F17)),F17&lt;=0),OR(NOT(ISNUMBER(H17)),H17&lt;0,MOD(H17,1)&lt;&gt;0),H17&gt;6),"Enter positive quantity and decimal places zero to six",IF(AND(G17&lt;&gt;"m",G17&lt;&gt;"Each"),"Select m or Each",IF(AND(G17="Each",H17&lt;&gt;0),"Each must use zero decimal places",IF(ROUND(F17,H17)&lt;&gt;F17,"Quantity exceeds declared decimal places",IF(AND(I17&lt;&gt;"Yes",I17&lt;&gt;"No"),"Select final delivery status",IF(COUNTIFS('Treatment Schedule'!$A$8:$A$57,B17)&lt;&gt;1,"Missing or duplicate Treatment ID",IF(INDEX('Treatment Schedule'!$E$8:$E$57,MATCH(B17,'Treatment Schedule'!$A$8:$A$57,0))&lt;&gt;C17,"Revision mismatch",IF(INDEX('Treatment Schedule'!$K$8:$K$57,MATCH(B17,'Treatment Schedule'!$A$8:$A$57,0))&lt;&gt;"Recorded","Treatment record incomplete","Linked"))))))))))="Linked",ROUND(F17-K17,H17),""))</x:f>
      </x:c>
      <x:c r="M17" s="24" t="str">
        <x:f>IF(LEN(A17&amp;"")=0,IF(COUNTA(A17,B17,C17,D17,E17,F17,G17,H17,I17)=0,"","Enter Order line ID"),IF(IF(COUNTIFS('Receipt'!$A$8:$A$57,A17)&lt;&gt;1,"Duplicate order line",IF(OR(LEN(B17&amp;"")=0,LEN(C17&amp;"")=0,LEN(D17&amp;"")=0,LEN(E17&amp;"")=0,LEN(F17&amp;"")=0,LEN(G17&amp;"")=0,LEN(H17&amp;"")=0,LEN(I17&amp;"")=0),"Complete order quantity, unit and precision",IF(OR(OR(NOT(ISNUMBER(F17)),F17&lt;=0),OR(NOT(ISNUMBER(H17)),H17&lt;0,MOD(H17,1)&lt;&gt;0),H17&gt;6),"Enter positive quantity and decimal places zero to six",IF(AND(G17&lt;&gt;"m",G17&lt;&gt;"Each"),"Select m or Each",IF(AND(G17="Each",H17&lt;&gt;0),"Each must use zero decimal places",IF(ROUND(F17,H17)&lt;&gt;F17,"Quantity exceeds declared decimal places",IF(AND(I17&lt;&gt;"Yes",I17&lt;&gt;"No"),"Select final delivery status",IF(COUNTIFS('Treatment Schedule'!$A$8:$A$57,B17)&lt;&gt;1,"Missing or duplicate Treatment ID",IF(INDEX('Treatment Schedule'!$E$8:$E$57,MATCH(B17,'Treatment Schedule'!$A$8:$A$57,0))&lt;&gt;C17,"Revision mismatch",IF(INDEX('Treatment Schedule'!$K$8:$K$57,MATCH(B17,'Treatment Schedule'!$A$8:$A$57,0))&lt;&gt;"Recorded","Treatment record incomplete","Linked"))))))))))&lt;&gt;"Linked",IF(COUNTIFS('Receipt'!$A$8:$A$57,A17)&lt;&gt;1,"Duplicate order line",IF(OR(LEN(B17&amp;"")=0,LEN(C17&amp;"")=0,LEN(D17&amp;"")=0,LEN(E17&amp;"")=0,LEN(F17&amp;"")=0,LEN(G17&amp;"")=0,LEN(H17&amp;"")=0,LEN(I17&amp;"")=0),"Complete order quantity, unit and precision",IF(OR(OR(NOT(ISNUMBER(F17)),F17&lt;=0),OR(NOT(ISNUMBER(H17)),H17&lt;0,MOD(H17,1)&lt;&gt;0),H17&gt;6),"Enter positive quantity and decimal places zero to six",IF(AND(G17&lt;&gt;"m",G17&lt;&gt;"Each"),"Select m or Each",IF(AND(G17="Each",H17&lt;&gt;0),"Each must use zero decimal places",IF(ROUND(F17,H17)&lt;&gt;F17,"Quantity exceeds declared decimal places",IF(AND(I17&lt;&gt;"Yes",I17&lt;&gt;"No"),"Select final delivery status",IF(COUNTIFS('Treatment Schedule'!$A$8:$A$57,B17)&lt;&gt;1,"Missing or duplicate Treatment ID",IF(INDEX('Treatment Schedule'!$E$8:$E$57,MATCH(B17,'Treatment Schedule'!$A$8:$A$57,0))&lt;&gt;C17,"Revision mismatch",IF(INDEX('Treatment Schedule'!$K$8:$K$57,MATCH(B17,'Treatment Schedule'!$A$8:$A$57,0))&lt;&gt;"Recorded","Treatment record incomplete","Linked")))))))))),IF(COUNTIFS('Receipt'!$B$68:$B$117,A17)&lt;&gt;COUNTIFS('Receipt'!$B$68:$B$117,A17,'Receipt'!$C$68:$C$117,C17),"Resolve receipt revision differences",IF(COUNTIFS('Receipt'!$B$68:$B$117,A17,'Receipt'!$C$68:$C$117,C17)=0,"No receipt events recorded",IF(COUNTIFS('Receipt'!$B$68:$B$117,A17,'Receipt'!$C$68:$C$117,C17)&lt;&gt;COUNTIFS('Receipt'!$B$68:$B$117,A17,'Receipt'!$C$68:$C$117,C17,'Receipt'!$L$68:$L$117,"Receipt recorded"),"Resolve receipt event records",IF(K17&lt;&gt;F17,"Accepted quantity differs from order",IF(I17&lt;&gt;"Yes","Final delivery not declared","Quantity reconciliation recorded")))))))</x:f>
      </x:c>
      <x:c r="N17" s="24" t="str">
        <x:f>IF(LEN(A17&amp;"")=0,IF(COUNTA(A17,B17,C17,D17,E17,F17,G17,H17,I17)=0,"","Enter Order line ID"),IF(COUNTIFS('Receipt'!$A$8:$A$57,A17)&lt;&gt;1,"Duplicate order line",IF(OR(LEN(B17&amp;"")=0,LEN(C17&amp;"")=0,LEN(D17&amp;"")=0,LEN(E17&amp;"")=0,LEN(F17&amp;"")=0,LEN(G17&amp;"")=0,LEN(H17&amp;"")=0,LEN(I17&amp;"")=0),"Complete order quantity, unit and precision",IF(OR(OR(NOT(ISNUMBER(F17)),F17&lt;=0),OR(NOT(ISNUMBER(H17)),H17&lt;0,MOD(H17,1)&lt;&gt;0),H17&gt;6),"Enter positive quantity and decimal places zero to six",IF(AND(G17&lt;&gt;"m",G17&lt;&gt;"Each"),"Select m or Each",IF(AND(G17="Each",H17&lt;&gt;0),"Each must use zero decimal places",IF(ROUND(F17,H17)&lt;&gt;F17,"Quantity exceeds declared decimal places",IF(AND(I17&lt;&gt;"Yes",I17&lt;&gt;"No"),"Select final delivery status",IF(COUNTIFS('Treatment Schedule'!$A$8:$A$57,B17)&lt;&gt;1,"Missing or duplicate Treatment ID",IF(INDEX('Treatment Schedule'!$E$8:$E$57,MATCH(B17,'Treatment Schedule'!$A$8:$A$57,0))&lt;&gt;C17,"Revision mismatch",IF(INDEX('Treatment Schedule'!$K$8:$K$57,MATCH(B17,'Treatment Schedule'!$A$8:$A$57,0))&lt;&gt;"Recorded","Treatment record incomplete","Linked")))))))))))</x:f>
      </x:c>
    </x:row>
    <x:row r="18" ht="35" customHeight="1">
      <x:c r="A18" s="23"/>
      <x:c r="B18" s="23"/>
      <x:c r="C18" s="23"/>
      <x:c r="D18" s="23"/>
      <x:c r="E18" s="23"/>
      <x:c r="F18" s="31"/>
      <x:c r="G18" s="22"/>
      <x:c r="H18" s="27"/>
      <x:c r="I18" s="22"/>
      <x:c r="J18" s="32" t="str">
        <x:f>IF(A18="","",IF(IF(COUNTIFS('Receipt'!$A$8:$A$57,A18)&lt;&gt;1,"Duplicate order line",IF(OR(LEN(B18&amp;"")=0,LEN(C18&amp;"")=0,LEN(D18&amp;"")=0,LEN(E18&amp;"")=0,LEN(F18&amp;"")=0,LEN(G18&amp;"")=0,LEN(H18&amp;"")=0,LEN(I18&amp;"")=0),"Complete order quantity, unit and precision",IF(OR(OR(NOT(ISNUMBER(F18)),F18&lt;=0),OR(NOT(ISNUMBER(H18)),H18&lt;0,MOD(H18,1)&lt;&gt;0),H18&gt;6),"Enter positive quantity and decimal places zero to six",IF(AND(G18&lt;&gt;"m",G18&lt;&gt;"Each"),"Select m or Each",IF(AND(G18="Each",H18&lt;&gt;0),"Each must use zero decimal places",IF(ROUND(F18,H18)&lt;&gt;F18,"Quantity exceeds declared decimal places",IF(AND(I18&lt;&gt;"Yes",I18&lt;&gt;"No"),"Select final delivery status",IF(COUNTIFS('Treatment Schedule'!$A$8:$A$57,B18)&lt;&gt;1,"Missing or duplicate Treatment ID",IF(INDEX('Treatment Schedule'!$E$8:$E$57,MATCH(B18,'Treatment Schedule'!$A$8:$A$57,0))&lt;&gt;C18,"Revision mismatch",IF(INDEX('Treatment Schedule'!$K$8:$K$57,MATCH(B18,'Treatment Schedule'!$A$8:$A$57,0))&lt;&gt;"Recorded","Treatment record incomplete","Linked"))))))))))="Linked",ROUND(SUMIFS('Receipt'!$E$68:$E$117,'Receipt'!$B$68:$B$117,A18,'Receipt'!$C$68:$C$117,C18,'Receipt'!$G$68:$G$117,G18),H18),""))</x:f>
      </x:c>
      <x:c r="K18" s="32" t="str">
        <x:f>IF(A18="","",IF(IF(COUNTIFS('Receipt'!$A$8:$A$57,A18)&lt;&gt;1,"Duplicate order line",IF(OR(LEN(B18&amp;"")=0,LEN(C18&amp;"")=0,LEN(D18&amp;"")=0,LEN(E18&amp;"")=0,LEN(F18&amp;"")=0,LEN(G18&amp;"")=0,LEN(H18&amp;"")=0,LEN(I18&amp;"")=0),"Complete order quantity, unit and precision",IF(OR(OR(NOT(ISNUMBER(F18)),F18&lt;=0),OR(NOT(ISNUMBER(H18)),H18&lt;0,MOD(H18,1)&lt;&gt;0),H18&gt;6),"Enter positive quantity and decimal places zero to six",IF(AND(G18&lt;&gt;"m",G18&lt;&gt;"Each"),"Select m or Each",IF(AND(G18="Each",H18&lt;&gt;0),"Each must use zero decimal places",IF(ROUND(F18,H18)&lt;&gt;F18,"Quantity exceeds declared decimal places",IF(AND(I18&lt;&gt;"Yes",I18&lt;&gt;"No"),"Select final delivery status",IF(COUNTIFS('Treatment Schedule'!$A$8:$A$57,B18)&lt;&gt;1,"Missing or duplicate Treatment ID",IF(INDEX('Treatment Schedule'!$E$8:$E$57,MATCH(B18,'Treatment Schedule'!$A$8:$A$57,0))&lt;&gt;C18,"Revision mismatch",IF(INDEX('Treatment Schedule'!$K$8:$K$57,MATCH(B18,'Treatment Schedule'!$A$8:$A$57,0))&lt;&gt;"Recorded","Treatment record incomplete","Linked"))))))))))="Linked",ROUND(SUMIFS('Receipt'!$F$68:$F$117,'Receipt'!$B$68:$B$117,A18,'Receipt'!$C$68:$C$117,C18,'Receipt'!$L$68:$L$117,"Receipt recorded"),H18),""))</x:f>
      </x:c>
      <x:c r="L18" s="32" t="str">
        <x:f>IF(A18="","",IF(IF(COUNTIFS('Receipt'!$A$8:$A$57,A18)&lt;&gt;1,"Duplicate order line",IF(OR(LEN(B18&amp;"")=0,LEN(C18&amp;"")=0,LEN(D18&amp;"")=0,LEN(E18&amp;"")=0,LEN(F18&amp;"")=0,LEN(G18&amp;"")=0,LEN(H18&amp;"")=0,LEN(I18&amp;"")=0),"Complete order quantity, unit and precision",IF(OR(OR(NOT(ISNUMBER(F18)),F18&lt;=0),OR(NOT(ISNUMBER(H18)),H18&lt;0,MOD(H18,1)&lt;&gt;0),H18&gt;6),"Enter positive quantity and decimal places zero to six",IF(AND(G18&lt;&gt;"m",G18&lt;&gt;"Each"),"Select m or Each",IF(AND(G18="Each",H18&lt;&gt;0),"Each must use zero decimal places",IF(ROUND(F18,H18)&lt;&gt;F18,"Quantity exceeds declared decimal places",IF(AND(I18&lt;&gt;"Yes",I18&lt;&gt;"No"),"Select final delivery status",IF(COUNTIFS('Treatment Schedule'!$A$8:$A$57,B18)&lt;&gt;1,"Missing or duplicate Treatment ID",IF(INDEX('Treatment Schedule'!$E$8:$E$57,MATCH(B18,'Treatment Schedule'!$A$8:$A$57,0))&lt;&gt;C18,"Revision mismatch",IF(INDEX('Treatment Schedule'!$K$8:$K$57,MATCH(B18,'Treatment Schedule'!$A$8:$A$57,0))&lt;&gt;"Recorded","Treatment record incomplete","Linked"))))))))))="Linked",ROUND(F18-K18,H18),""))</x:f>
      </x:c>
      <x:c r="M18" s="24" t="str">
        <x:f>IF(LEN(A18&amp;"")=0,IF(COUNTA(A18,B18,C18,D18,E18,F18,G18,H18,I18)=0,"","Enter Order line ID"),IF(IF(COUNTIFS('Receipt'!$A$8:$A$57,A18)&lt;&gt;1,"Duplicate order line",IF(OR(LEN(B18&amp;"")=0,LEN(C18&amp;"")=0,LEN(D18&amp;"")=0,LEN(E18&amp;"")=0,LEN(F18&amp;"")=0,LEN(G18&amp;"")=0,LEN(H18&amp;"")=0,LEN(I18&amp;"")=0),"Complete order quantity, unit and precision",IF(OR(OR(NOT(ISNUMBER(F18)),F18&lt;=0),OR(NOT(ISNUMBER(H18)),H18&lt;0,MOD(H18,1)&lt;&gt;0),H18&gt;6),"Enter positive quantity and decimal places zero to six",IF(AND(G18&lt;&gt;"m",G18&lt;&gt;"Each"),"Select m or Each",IF(AND(G18="Each",H18&lt;&gt;0),"Each must use zero decimal places",IF(ROUND(F18,H18)&lt;&gt;F18,"Quantity exceeds declared decimal places",IF(AND(I18&lt;&gt;"Yes",I18&lt;&gt;"No"),"Select final delivery status",IF(COUNTIFS('Treatment Schedule'!$A$8:$A$57,B18)&lt;&gt;1,"Missing or duplicate Treatment ID",IF(INDEX('Treatment Schedule'!$E$8:$E$57,MATCH(B18,'Treatment Schedule'!$A$8:$A$57,0))&lt;&gt;C18,"Revision mismatch",IF(INDEX('Treatment Schedule'!$K$8:$K$57,MATCH(B18,'Treatment Schedule'!$A$8:$A$57,0))&lt;&gt;"Recorded","Treatment record incomplete","Linked"))))))))))&lt;&gt;"Linked",IF(COUNTIFS('Receipt'!$A$8:$A$57,A18)&lt;&gt;1,"Duplicate order line",IF(OR(LEN(B18&amp;"")=0,LEN(C18&amp;"")=0,LEN(D18&amp;"")=0,LEN(E18&amp;"")=0,LEN(F18&amp;"")=0,LEN(G18&amp;"")=0,LEN(H18&amp;"")=0,LEN(I18&amp;"")=0),"Complete order quantity, unit and precision",IF(OR(OR(NOT(ISNUMBER(F18)),F18&lt;=0),OR(NOT(ISNUMBER(H18)),H18&lt;0,MOD(H18,1)&lt;&gt;0),H18&gt;6),"Enter positive quantity and decimal places zero to six",IF(AND(G18&lt;&gt;"m",G18&lt;&gt;"Each"),"Select m or Each",IF(AND(G18="Each",H18&lt;&gt;0),"Each must use zero decimal places",IF(ROUND(F18,H18)&lt;&gt;F18,"Quantity exceeds declared decimal places",IF(AND(I18&lt;&gt;"Yes",I18&lt;&gt;"No"),"Select final delivery status",IF(COUNTIFS('Treatment Schedule'!$A$8:$A$57,B18)&lt;&gt;1,"Missing or duplicate Treatment ID",IF(INDEX('Treatment Schedule'!$E$8:$E$57,MATCH(B18,'Treatment Schedule'!$A$8:$A$57,0))&lt;&gt;C18,"Revision mismatch",IF(INDEX('Treatment Schedule'!$K$8:$K$57,MATCH(B18,'Treatment Schedule'!$A$8:$A$57,0))&lt;&gt;"Recorded","Treatment record incomplete","Linked")))))))))),IF(COUNTIFS('Receipt'!$B$68:$B$117,A18)&lt;&gt;COUNTIFS('Receipt'!$B$68:$B$117,A18,'Receipt'!$C$68:$C$117,C18),"Resolve receipt revision differences",IF(COUNTIFS('Receipt'!$B$68:$B$117,A18,'Receipt'!$C$68:$C$117,C18)=0,"No receipt events recorded",IF(COUNTIFS('Receipt'!$B$68:$B$117,A18,'Receipt'!$C$68:$C$117,C18)&lt;&gt;COUNTIFS('Receipt'!$B$68:$B$117,A18,'Receipt'!$C$68:$C$117,C18,'Receipt'!$L$68:$L$117,"Receipt recorded"),"Resolve receipt event records",IF(K18&lt;&gt;F18,"Accepted quantity differs from order",IF(I18&lt;&gt;"Yes","Final delivery not declared","Quantity reconciliation recorded")))))))</x:f>
      </x:c>
      <x:c r="N18" s="24" t="str">
        <x:f>IF(LEN(A18&amp;"")=0,IF(COUNTA(A18,B18,C18,D18,E18,F18,G18,H18,I18)=0,"","Enter Order line ID"),IF(COUNTIFS('Receipt'!$A$8:$A$57,A18)&lt;&gt;1,"Duplicate order line",IF(OR(LEN(B18&amp;"")=0,LEN(C18&amp;"")=0,LEN(D18&amp;"")=0,LEN(E18&amp;"")=0,LEN(F18&amp;"")=0,LEN(G18&amp;"")=0,LEN(H18&amp;"")=0,LEN(I18&amp;"")=0),"Complete order quantity, unit and precision",IF(OR(OR(NOT(ISNUMBER(F18)),F18&lt;=0),OR(NOT(ISNUMBER(H18)),H18&lt;0,MOD(H18,1)&lt;&gt;0),H18&gt;6),"Enter positive quantity and decimal places zero to six",IF(AND(G18&lt;&gt;"m",G18&lt;&gt;"Each"),"Select m or Each",IF(AND(G18="Each",H18&lt;&gt;0),"Each must use zero decimal places",IF(ROUND(F18,H18)&lt;&gt;F18,"Quantity exceeds declared decimal places",IF(AND(I18&lt;&gt;"Yes",I18&lt;&gt;"No"),"Select final delivery status",IF(COUNTIFS('Treatment Schedule'!$A$8:$A$57,B18)&lt;&gt;1,"Missing or duplicate Treatment ID",IF(INDEX('Treatment Schedule'!$E$8:$E$57,MATCH(B18,'Treatment Schedule'!$A$8:$A$57,0))&lt;&gt;C18,"Revision mismatch",IF(INDEX('Treatment Schedule'!$K$8:$K$57,MATCH(B18,'Treatment Schedule'!$A$8:$A$57,0))&lt;&gt;"Recorded","Treatment record incomplete","Linked")))))))))))</x:f>
      </x:c>
    </x:row>
    <x:row r="19" ht="35" customHeight="1">
      <x:c r="A19" s="23"/>
      <x:c r="B19" s="23"/>
      <x:c r="C19" s="23"/>
      <x:c r="D19" s="23"/>
      <x:c r="E19" s="23"/>
      <x:c r="F19" s="31"/>
      <x:c r="G19" s="22"/>
      <x:c r="H19" s="27"/>
      <x:c r="I19" s="22"/>
      <x:c r="J19" s="32" t="str">
        <x:f>IF(A19="","",IF(IF(COUNTIFS('Receipt'!$A$8:$A$57,A19)&lt;&gt;1,"Duplicate order line",IF(OR(LEN(B19&amp;"")=0,LEN(C19&amp;"")=0,LEN(D19&amp;"")=0,LEN(E19&amp;"")=0,LEN(F19&amp;"")=0,LEN(G19&amp;"")=0,LEN(H19&amp;"")=0,LEN(I19&amp;"")=0),"Complete order quantity, unit and precision",IF(OR(OR(NOT(ISNUMBER(F19)),F19&lt;=0),OR(NOT(ISNUMBER(H19)),H19&lt;0,MOD(H19,1)&lt;&gt;0),H19&gt;6),"Enter positive quantity and decimal places zero to six",IF(AND(G19&lt;&gt;"m",G19&lt;&gt;"Each"),"Select m or Each",IF(AND(G19="Each",H19&lt;&gt;0),"Each must use zero decimal places",IF(ROUND(F19,H19)&lt;&gt;F19,"Quantity exceeds declared decimal places",IF(AND(I19&lt;&gt;"Yes",I19&lt;&gt;"No"),"Select final delivery status",IF(COUNTIFS('Treatment Schedule'!$A$8:$A$57,B19)&lt;&gt;1,"Missing or duplicate Treatment ID",IF(INDEX('Treatment Schedule'!$E$8:$E$57,MATCH(B19,'Treatment Schedule'!$A$8:$A$57,0))&lt;&gt;C19,"Revision mismatch",IF(INDEX('Treatment Schedule'!$K$8:$K$57,MATCH(B19,'Treatment Schedule'!$A$8:$A$57,0))&lt;&gt;"Recorded","Treatment record incomplete","Linked"))))))))))="Linked",ROUND(SUMIFS('Receipt'!$E$68:$E$117,'Receipt'!$B$68:$B$117,A19,'Receipt'!$C$68:$C$117,C19,'Receipt'!$G$68:$G$117,G19),H19),""))</x:f>
      </x:c>
      <x:c r="K19" s="32" t="str">
        <x:f>IF(A19="","",IF(IF(COUNTIFS('Receipt'!$A$8:$A$57,A19)&lt;&gt;1,"Duplicate order line",IF(OR(LEN(B19&amp;"")=0,LEN(C19&amp;"")=0,LEN(D19&amp;"")=0,LEN(E19&amp;"")=0,LEN(F19&amp;"")=0,LEN(G19&amp;"")=0,LEN(H19&amp;"")=0,LEN(I19&amp;"")=0),"Complete order quantity, unit and precision",IF(OR(OR(NOT(ISNUMBER(F19)),F19&lt;=0),OR(NOT(ISNUMBER(H19)),H19&lt;0,MOD(H19,1)&lt;&gt;0),H19&gt;6),"Enter positive quantity and decimal places zero to six",IF(AND(G19&lt;&gt;"m",G19&lt;&gt;"Each"),"Select m or Each",IF(AND(G19="Each",H19&lt;&gt;0),"Each must use zero decimal places",IF(ROUND(F19,H19)&lt;&gt;F19,"Quantity exceeds declared decimal places",IF(AND(I19&lt;&gt;"Yes",I19&lt;&gt;"No"),"Select final delivery status",IF(COUNTIFS('Treatment Schedule'!$A$8:$A$57,B19)&lt;&gt;1,"Missing or duplicate Treatment ID",IF(INDEX('Treatment Schedule'!$E$8:$E$57,MATCH(B19,'Treatment Schedule'!$A$8:$A$57,0))&lt;&gt;C19,"Revision mismatch",IF(INDEX('Treatment Schedule'!$K$8:$K$57,MATCH(B19,'Treatment Schedule'!$A$8:$A$57,0))&lt;&gt;"Recorded","Treatment record incomplete","Linked"))))))))))="Linked",ROUND(SUMIFS('Receipt'!$F$68:$F$117,'Receipt'!$B$68:$B$117,A19,'Receipt'!$C$68:$C$117,C19,'Receipt'!$L$68:$L$117,"Receipt recorded"),H19),""))</x:f>
      </x:c>
      <x:c r="L19" s="32" t="str">
        <x:f>IF(A19="","",IF(IF(COUNTIFS('Receipt'!$A$8:$A$57,A19)&lt;&gt;1,"Duplicate order line",IF(OR(LEN(B19&amp;"")=0,LEN(C19&amp;"")=0,LEN(D19&amp;"")=0,LEN(E19&amp;"")=0,LEN(F19&amp;"")=0,LEN(G19&amp;"")=0,LEN(H19&amp;"")=0,LEN(I19&amp;"")=0),"Complete order quantity, unit and precision",IF(OR(OR(NOT(ISNUMBER(F19)),F19&lt;=0),OR(NOT(ISNUMBER(H19)),H19&lt;0,MOD(H19,1)&lt;&gt;0),H19&gt;6),"Enter positive quantity and decimal places zero to six",IF(AND(G19&lt;&gt;"m",G19&lt;&gt;"Each"),"Select m or Each",IF(AND(G19="Each",H19&lt;&gt;0),"Each must use zero decimal places",IF(ROUND(F19,H19)&lt;&gt;F19,"Quantity exceeds declared decimal places",IF(AND(I19&lt;&gt;"Yes",I19&lt;&gt;"No"),"Select final delivery status",IF(COUNTIFS('Treatment Schedule'!$A$8:$A$57,B19)&lt;&gt;1,"Missing or duplicate Treatment ID",IF(INDEX('Treatment Schedule'!$E$8:$E$57,MATCH(B19,'Treatment Schedule'!$A$8:$A$57,0))&lt;&gt;C19,"Revision mismatch",IF(INDEX('Treatment Schedule'!$K$8:$K$57,MATCH(B19,'Treatment Schedule'!$A$8:$A$57,0))&lt;&gt;"Recorded","Treatment record incomplete","Linked"))))))))))="Linked",ROUND(F19-K19,H19),""))</x:f>
      </x:c>
      <x:c r="M19" s="24" t="str">
        <x:f>IF(LEN(A19&amp;"")=0,IF(COUNTA(A19,B19,C19,D19,E19,F19,G19,H19,I19)=0,"","Enter Order line ID"),IF(IF(COUNTIFS('Receipt'!$A$8:$A$57,A19)&lt;&gt;1,"Duplicate order line",IF(OR(LEN(B19&amp;"")=0,LEN(C19&amp;"")=0,LEN(D19&amp;"")=0,LEN(E19&amp;"")=0,LEN(F19&amp;"")=0,LEN(G19&amp;"")=0,LEN(H19&amp;"")=0,LEN(I19&amp;"")=0),"Complete order quantity, unit and precision",IF(OR(OR(NOT(ISNUMBER(F19)),F19&lt;=0),OR(NOT(ISNUMBER(H19)),H19&lt;0,MOD(H19,1)&lt;&gt;0),H19&gt;6),"Enter positive quantity and decimal places zero to six",IF(AND(G19&lt;&gt;"m",G19&lt;&gt;"Each"),"Select m or Each",IF(AND(G19="Each",H19&lt;&gt;0),"Each must use zero decimal places",IF(ROUND(F19,H19)&lt;&gt;F19,"Quantity exceeds declared decimal places",IF(AND(I19&lt;&gt;"Yes",I19&lt;&gt;"No"),"Select final delivery status",IF(COUNTIFS('Treatment Schedule'!$A$8:$A$57,B19)&lt;&gt;1,"Missing or duplicate Treatment ID",IF(INDEX('Treatment Schedule'!$E$8:$E$57,MATCH(B19,'Treatment Schedule'!$A$8:$A$57,0))&lt;&gt;C19,"Revision mismatch",IF(INDEX('Treatment Schedule'!$K$8:$K$57,MATCH(B19,'Treatment Schedule'!$A$8:$A$57,0))&lt;&gt;"Recorded","Treatment record incomplete","Linked"))))))))))&lt;&gt;"Linked",IF(COUNTIFS('Receipt'!$A$8:$A$57,A19)&lt;&gt;1,"Duplicate order line",IF(OR(LEN(B19&amp;"")=0,LEN(C19&amp;"")=0,LEN(D19&amp;"")=0,LEN(E19&amp;"")=0,LEN(F19&amp;"")=0,LEN(G19&amp;"")=0,LEN(H19&amp;"")=0,LEN(I19&amp;"")=0),"Complete order quantity, unit and precision",IF(OR(OR(NOT(ISNUMBER(F19)),F19&lt;=0),OR(NOT(ISNUMBER(H19)),H19&lt;0,MOD(H19,1)&lt;&gt;0),H19&gt;6),"Enter positive quantity and decimal places zero to six",IF(AND(G19&lt;&gt;"m",G19&lt;&gt;"Each"),"Select m or Each",IF(AND(G19="Each",H19&lt;&gt;0),"Each must use zero decimal places",IF(ROUND(F19,H19)&lt;&gt;F19,"Quantity exceeds declared decimal places",IF(AND(I19&lt;&gt;"Yes",I19&lt;&gt;"No"),"Select final delivery status",IF(COUNTIFS('Treatment Schedule'!$A$8:$A$57,B19)&lt;&gt;1,"Missing or duplicate Treatment ID",IF(INDEX('Treatment Schedule'!$E$8:$E$57,MATCH(B19,'Treatment Schedule'!$A$8:$A$57,0))&lt;&gt;C19,"Revision mismatch",IF(INDEX('Treatment Schedule'!$K$8:$K$57,MATCH(B19,'Treatment Schedule'!$A$8:$A$57,0))&lt;&gt;"Recorded","Treatment record incomplete","Linked")))))))))),IF(COUNTIFS('Receipt'!$B$68:$B$117,A19)&lt;&gt;COUNTIFS('Receipt'!$B$68:$B$117,A19,'Receipt'!$C$68:$C$117,C19),"Resolve receipt revision differences",IF(COUNTIFS('Receipt'!$B$68:$B$117,A19,'Receipt'!$C$68:$C$117,C19)=0,"No receipt events recorded",IF(COUNTIFS('Receipt'!$B$68:$B$117,A19,'Receipt'!$C$68:$C$117,C19)&lt;&gt;COUNTIFS('Receipt'!$B$68:$B$117,A19,'Receipt'!$C$68:$C$117,C19,'Receipt'!$L$68:$L$117,"Receipt recorded"),"Resolve receipt event records",IF(K19&lt;&gt;F19,"Accepted quantity differs from order",IF(I19&lt;&gt;"Yes","Final delivery not declared","Quantity reconciliation recorded")))))))</x:f>
      </x:c>
      <x:c r="N19" s="24" t="str">
        <x:f>IF(LEN(A19&amp;"")=0,IF(COUNTA(A19,B19,C19,D19,E19,F19,G19,H19,I19)=0,"","Enter Order line ID"),IF(COUNTIFS('Receipt'!$A$8:$A$57,A19)&lt;&gt;1,"Duplicate order line",IF(OR(LEN(B19&amp;"")=0,LEN(C19&amp;"")=0,LEN(D19&amp;"")=0,LEN(E19&amp;"")=0,LEN(F19&amp;"")=0,LEN(G19&amp;"")=0,LEN(H19&amp;"")=0,LEN(I19&amp;"")=0),"Complete order quantity, unit and precision",IF(OR(OR(NOT(ISNUMBER(F19)),F19&lt;=0),OR(NOT(ISNUMBER(H19)),H19&lt;0,MOD(H19,1)&lt;&gt;0),H19&gt;6),"Enter positive quantity and decimal places zero to six",IF(AND(G19&lt;&gt;"m",G19&lt;&gt;"Each"),"Select m or Each",IF(AND(G19="Each",H19&lt;&gt;0),"Each must use zero decimal places",IF(ROUND(F19,H19)&lt;&gt;F19,"Quantity exceeds declared decimal places",IF(AND(I19&lt;&gt;"Yes",I19&lt;&gt;"No"),"Select final delivery status",IF(COUNTIFS('Treatment Schedule'!$A$8:$A$57,B19)&lt;&gt;1,"Missing or duplicate Treatment ID",IF(INDEX('Treatment Schedule'!$E$8:$E$57,MATCH(B19,'Treatment Schedule'!$A$8:$A$57,0))&lt;&gt;C19,"Revision mismatch",IF(INDEX('Treatment Schedule'!$K$8:$K$57,MATCH(B19,'Treatment Schedule'!$A$8:$A$57,0))&lt;&gt;"Recorded","Treatment record incomplete","Linked")))))))))))</x:f>
      </x:c>
    </x:row>
    <x:row r="20" ht="35" customHeight="1">
      <x:c r="A20" s="23"/>
      <x:c r="B20" s="23"/>
      <x:c r="C20" s="23"/>
      <x:c r="D20" s="23"/>
      <x:c r="E20" s="23"/>
      <x:c r="F20" s="31"/>
      <x:c r="G20" s="22"/>
      <x:c r="H20" s="27"/>
      <x:c r="I20" s="22"/>
      <x:c r="J20" s="32" t="str">
        <x:f>IF(A20="","",IF(IF(COUNTIFS('Receipt'!$A$8:$A$57,A20)&lt;&gt;1,"Duplicate order line",IF(OR(LEN(B20&amp;"")=0,LEN(C20&amp;"")=0,LEN(D20&amp;"")=0,LEN(E20&amp;"")=0,LEN(F20&amp;"")=0,LEN(G20&amp;"")=0,LEN(H20&amp;"")=0,LEN(I20&amp;"")=0),"Complete order quantity, unit and precision",IF(OR(OR(NOT(ISNUMBER(F20)),F20&lt;=0),OR(NOT(ISNUMBER(H20)),H20&lt;0,MOD(H20,1)&lt;&gt;0),H20&gt;6),"Enter positive quantity and decimal places zero to six",IF(AND(G20&lt;&gt;"m",G20&lt;&gt;"Each"),"Select m or Each",IF(AND(G20="Each",H20&lt;&gt;0),"Each must use zero decimal places",IF(ROUND(F20,H20)&lt;&gt;F20,"Quantity exceeds declared decimal places",IF(AND(I20&lt;&gt;"Yes",I20&lt;&gt;"No"),"Select final delivery status",IF(COUNTIFS('Treatment Schedule'!$A$8:$A$57,B20)&lt;&gt;1,"Missing or duplicate Treatment ID",IF(INDEX('Treatment Schedule'!$E$8:$E$57,MATCH(B20,'Treatment Schedule'!$A$8:$A$57,0))&lt;&gt;C20,"Revision mismatch",IF(INDEX('Treatment Schedule'!$K$8:$K$57,MATCH(B20,'Treatment Schedule'!$A$8:$A$57,0))&lt;&gt;"Recorded","Treatment record incomplete","Linked"))))))))))="Linked",ROUND(SUMIFS('Receipt'!$E$68:$E$117,'Receipt'!$B$68:$B$117,A20,'Receipt'!$C$68:$C$117,C20,'Receipt'!$G$68:$G$117,G20),H20),""))</x:f>
      </x:c>
      <x:c r="K20" s="32" t="str">
        <x:f>IF(A20="","",IF(IF(COUNTIFS('Receipt'!$A$8:$A$57,A20)&lt;&gt;1,"Duplicate order line",IF(OR(LEN(B20&amp;"")=0,LEN(C20&amp;"")=0,LEN(D20&amp;"")=0,LEN(E20&amp;"")=0,LEN(F20&amp;"")=0,LEN(G20&amp;"")=0,LEN(H20&amp;"")=0,LEN(I20&amp;"")=0),"Complete order quantity, unit and precision",IF(OR(OR(NOT(ISNUMBER(F20)),F20&lt;=0),OR(NOT(ISNUMBER(H20)),H20&lt;0,MOD(H20,1)&lt;&gt;0),H20&gt;6),"Enter positive quantity and decimal places zero to six",IF(AND(G20&lt;&gt;"m",G20&lt;&gt;"Each"),"Select m or Each",IF(AND(G20="Each",H20&lt;&gt;0),"Each must use zero decimal places",IF(ROUND(F20,H20)&lt;&gt;F20,"Quantity exceeds declared decimal places",IF(AND(I20&lt;&gt;"Yes",I20&lt;&gt;"No"),"Select final delivery status",IF(COUNTIFS('Treatment Schedule'!$A$8:$A$57,B20)&lt;&gt;1,"Missing or duplicate Treatment ID",IF(INDEX('Treatment Schedule'!$E$8:$E$57,MATCH(B20,'Treatment Schedule'!$A$8:$A$57,0))&lt;&gt;C20,"Revision mismatch",IF(INDEX('Treatment Schedule'!$K$8:$K$57,MATCH(B20,'Treatment Schedule'!$A$8:$A$57,0))&lt;&gt;"Recorded","Treatment record incomplete","Linked"))))))))))="Linked",ROUND(SUMIFS('Receipt'!$F$68:$F$117,'Receipt'!$B$68:$B$117,A20,'Receipt'!$C$68:$C$117,C20,'Receipt'!$L$68:$L$117,"Receipt recorded"),H20),""))</x:f>
      </x:c>
      <x:c r="L20" s="32" t="str">
        <x:f>IF(A20="","",IF(IF(COUNTIFS('Receipt'!$A$8:$A$57,A20)&lt;&gt;1,"Duplicate order line",IF(OR(LEN(B20&amp;"")=0,LEN(C20&amp;"")=0,LEN(D20&amp;"")=0,LEN(E20&amp;"")=0,LEN(F20&amp;"")=0,LEN(G20&amp;"")=0,LEN(H20&amp;"")=0,LEN(I20&amp;"")=0),"Complete order quantity, unit and precision",IF(OR(OR(NOT(ISNUMBER(F20)),F20&lt;=0),OR(NOT(ISNUMBER(H20)),H20&lt;0,MOD(H20,1)&lt;&gt;0),H20&gt;6),"Enter positive quantity and decimal places zero to six",IF(AND(G20&lt;&gt;"m",G20&lt;&gt;"Each"),"Select m or Each",IF(AND(G20="Each",H20&lt;&gt;0),"Each must use zero decimal places",IF(ROUND(F20,H20)&lt;&gt;F20,"Quantity exceeds declared decimal places",IF(AND(I20&lt;&gt;"Yes",I20&lt;&gt;"No"),"Select final delivery status",IF(COUNTIFS('Treatment Schedule'!$A$8:$A$57,B20)&lt;&gt;1,"Missing or duplicate Treatment ID",IF(INDEX('Treatment Schedule'!$E$8:$E$57,MATCH(B20,'Treatment Schedule'!$A$8:$A$57,0))&lt;&gt;C20,"Revision mismatch",IF(INDEX('Treatment Schedule'!$K$8:$K$57,MATCH(B20,'Treatment Schedule'!$A$8:$A$57,0))&lt;&gt;"Recorded","Treatment record incomplete","Linked"))))))))))="Linked",ROUND(F20-K20,H20),""))</x:f>
      </x:c>
      <x:c r="M20" s="24" t="str">
        <x:f>IF(LEN(A20&amp;"")=0,IF(COUNTA(A20,B20,C20,D20,E20,F20,G20,H20,I20)=0,"","Enter Order line ID"),IF(IF(COUNTIFS('Receipt'!$A$8:$A$57,A20)&lt;&gt;1,"Duplicate order line",IF(OR(LEN(B20&amp;"")=0,LEN(C20&amp;"")=0,LEN(D20&amp;"")=0,LEN(E20&amp;"")=0,LEN(F20&amp;"")=0,LEN(G20&amp;"")=0,LEN(H20&amp;"")=0,LEN(I20&amp;"")=0),"Complete order quantity, unit and precision",IF(OR(OR(NOT(ISNUMBER(F20)),F20&lt;=0),OR(NOT(ISNUMBER(H20)),H20&lt;0,MOD(H20,1)&lt;&gt;0),H20&gt;6),"Enter positive quantity and decimal places zero to six",IF(AND(G20&lt;&gt;"m",G20&lt;&gt;"Each"),"Select m or Each",IF(AND(G20="Each",H20&lt;&gt;0),"Each must use zero decimal places",IF(ROUND(F20,H20)&lt;&gt;F20,"Quantity exceeds declared decimal places",IF(AND(I20&lt;&gt;"Yes",I20&lt;&gt;"No"),"Select final delivery status",IF(COUNTIFS('Treatment Schedule'!$A$8:$A$57,B20)&lt;&gt;1,"Missing or duplicate Treatment ID",IF(INDEX('Treatment Schedule'!$E$8:$E$57,MATCH(B20,'Treatment Schedule'!$A$8:$A$57,0))&lt;&gt;C20,"Revision mismatch",IF(INDEX('Treatment Schedule'!$K$8:$K$57,MATCH(B20,'Treatment Schedule'!$A$8:$A$57,0))&lt;&gt;"Recorded","Treatment record incomplete","Linked"))))))))))&lt;&gt;"Linked",IF(COUNTIFS('Receipt'!$A$8:$A$57,A20)&lt;&gt;1,"Duplicate order line",IF(OR(LEN(B20&amp;"")=0,LEN(C20&amp;"")=0,LEN(D20&amp;"")=0,LEN(E20&amp;"")=0,LEN(F20&amp;"")=0,LEN(G20&amp;"")=0,LEN(H20&amp;"")=0,LEN(I20&amp;"")=0),"Complete order quantity, unit and precision",IF(OR(OR(NOT(ISNUMBER(F20)),F20&lt;=0),OR(NOT(ISNUMBER(H20)),H20&lt;0,MOD(H20,1)&lt;&gt;0),H20&gt;6),"Enter positive quantity and decimal places zero to six",IF(AND(G20&lt;&gt;"m",G20&lt;&gt;"Each"),"Select m or Each",IF(AND(G20="Each",H20&lt;&gt;0),"Each must use zero decimal places",IF(ROUND(F20,H20)&lt;&gt;F20,"Quantity exceeds declared decimal places",IF(AND(I20&lt;&gt;"Yes",I20&lt;&gt;"No"),"Select final delivery status",IF(COUNTIFS('Treatment Schedule'!$A$8:$A$57,B20)&lt;&gt;1,"Missing or duplicate Treatment ID",IF(INDEX('Treatment Schedule'!$E$8:$E$57,MATCH(B20,'Treatment Schedule'!$A$8:$A$57,0))&lt;&gt;C20,"Revision mismatch",IF(INDEX('Treatment Schedule'!$K$8:$K$57,MATCH(B20,'Treatment Schedule'!$A$8:$A$57,0))&lt;&gt;"Recorded","Treatment record incomplete","Linked")))))))))),IF(COUNTIFS('Receipt'!$B$68:$B$117,A20)&lt;&gt;COUNTIFS('Receipt'!$B$68:$B$117,A20,'Receipt'!$C$68:$C$117,C20),"Resolve receipt revision differences",IF(COUNTIFS('Receipt'!$B$68:$B$117,A20,'Receipt'!$C$68:$C$117,C20)=0,"No receipt events recorded",IF(COUNTIFS('Receipt'!$B$68:$B$117,A20,'Receipt'!$C$68:$C$117,C20)&lt;&gt;COUNTIFS('Receipt'!$B$68:$B$117,A20,'Receipt'!$C$68:$C$117,C20,'Receipt'!$L$68:$L$117,"Receipt recorded"),"Resolve receipt event records",IF(K20&lt;&gt;F20,"Accepted quantity differs from order",IF(I20&lt;&gt;"Yes","Final delivery not declared","Quantity reconciliation recorded")))))))</x:f>
      </x:c>
      <x:c r="N20" s="24" t="str">
        <x:f>IF(LEN(A20&amp;"")=0,IF(COUNTA(A20,B20,C20,D20,E20,F20,G20,H20,I20)=0,"","Enter Order line ID"),IF(COUNTIFS('Receipt'!$A$8:$A$57,A20)&lt;&gt;1,"Duplicate order line",IF(OR(LEN(B20&amp;"")=0,LEN(C20&amp;"")=0,LEN(D20&amp;"")=0,LEN(E20&amp;"")=0,LEN(F20&amp;"")=0,LEN(G20&amp;"")=0,LEN(H20&amp;"")=0,LEN(I20&amp;"")=0),"Complete order quantity, unit and precision",IF(OR(OR(NOT(ISNUMBER(F20)),F20&lt;=0),OR(NOT(ISNUMBER(H20)),H20&lt;0,MOD(H20,1)&lt;&gt;0),H20&gt;6),"Enter positive quantity and decimal places zero to six",IF(AND(G20&lt;&gt;"m",G20&lt;&gt;"Each"),"Select m or Each",IF(AND(G20="Each",H20&lt;&gt;0),"Each must use zero decimal places",IF(ROUND(F20,H20)&lt;&gt;F20,"Quantity exceeds declared decimal places",IF(AND(I20&lt;&gt;"Yes",I20&lt;&gt;"No"),"Select final delivery status",IF(COUNTIFS('Treatment Schedule'!$A$8:$A$57,B20)&lt;&gt;1,"Missing or duplicate Treatment ID",IF(INDEX('Treatment Schedule'!$E$8:$E$57,MATCH(B20,'Treatment Schedule'!$A$8:$A$57,0))&lt;&gt;C20,"Revision mismatch",IF(INDEX('Treatment Schedule'!$K$8:$K$57,MATCH(B20,'Treatment Schedule'!$A$8:$A$57,0))&lt;&gt;"Recorded","Treatment record incomplete","Linked")))))))))))</x:f>
      </x:c>
    </x:row>
    <x:row r="21" ht="35" customHeight="1">
      <x:c r="A21" s="23"/>
      <x:c r="B21" s="23"/>
      <x:c r="C21" s="23"/>
      <x:c r="D21" s="23"/>
      <x:c r="E21" s="23"/>
      <x:c r="F21" s="31"/>
      <x:c r="G21" s="22"/>
      <x:c r="H21" s="27"/>
      <x:c r="I21" s="22"/>
      <x:c r="J21" s="32" t="str">
        <x:f>IF(A21="","",IF(IF(COUNTIFS('Receipt'!$A$8:$A$57,A21)&lt;&gt;1,"Duplicate order line",IF(OR(LEN(B21&amp;"")=0,LEN(C21&amp;"")=0,LEN(D21&amp;"")=0,LEN(E21&amp;"")=0,LEN(F21&amp;"")=0,LEN(G21&amp;"")=0,LEN(H21&amp;"")=0,LEN(I21&amp;"")=0),"Complete order quantity, unit and precision",IF(OR(OR(NOT(ISNUMBER(F21)),F21&lt;=0),OR(NOT(ISNUMBER(H21)),H21&lt;0,MOD(H21,1)&lt;&gt;0),H21&gt;6),"Enter positive quantity and decimal places zero to six",IF(AND(G21&lt;&gt;"m",G21&lt;&gt;"Each"),"Select m or Each",IF(AND(G21="Each",H21&lt;&gt;0),"Each must use zero decimal places",IF(ROUND(F21,H21)&lt;&gt;F21,"Quantity exceeds declared decimal places",IF(AND(I21&lt;&gt;"Yes",I21&lt;&gt;"No"),"Select final delivery status",IF(COUNTIFS('Treatment Schedule'!$A$8:$A$57,B21)&lt;&gt;1,"Missing or duplicate Treatment ID",IF(INDEX('Treatment Schedule'!$E$8:$E$57,MATCH(B21,'Treatment Schedule'!$A$8:$A$57,0))&lt;&gt;C21,"Revision mismatch",IF(INDEX('Treatment Schedule'!$K$8:$K$57,MATCH(B21,'Treatment Schedule'!$A$8:$A$57,0))&lt;&gt;"Recorded","Treatment record incomplete","Linked"))))))))))="Linked",ROUND(SUMIFS('Receipt'!$E$68:$E$117,'Receipt'!$B$68:$B$117,A21,'Receipt'!$C$68:$C$117,C21,'Receipt'!$G$68:$G$117,G21),H21),""))</x:f>
      </x:c>
      <x:c r="K21" s="32" t="str">
        <x:f>IF(A21="","",IF(IF(COUNTIFS('Receipt'!$A$8:$A$57,A21)&lt;&gt;1,"Duplicate order line",IF(OR(LEN(B21&amp;"")=0,LEN(C21&amp;"")=0,LEN(D21&amp;"")=0,LEN(E21&amp;"")=0,LEN(F21&amp;"")=0,LEN(G21&amp;"")=0,LEN(H21&amp;"")=0,LEN(I21&amp;"")=0),"Complete order quantity, unit and precision",IF(OR(OR(NOT(ISNUMBER(F21)),F21&lt;=0),OR(NOT(ISNUMBER(H21)),H21&lt;0,MOD(H21,1)&lt;&gt;0),H21&gt;6),"Enter positive quantity and decimal places zero to six",IF(AND(G21&lt;&gt;"m",G21&lt;&gt;"Each"),"Select m or Each",IF(AND(G21="Each",H21&lt;&gt;0),"Each must use zero decimal places",IF(ROUND(F21,H21)&lt;&gt;F21,"Quantity exceeds declared decimal places",IF(AND(I21&lt;&gt;"Yes",I21&lt;&gt;"No"),"Select final delivery status",IF(COUNTIFS('Treatment Schedule'!$A$8:$A$57,B21)&lt;&gt;1,"Missing or duplicate Treatment ID",IF(INDEX('Treatment Schedule'!$E$8:$E$57,MATCH(B21,'Treatment Schedule'!$A$8:$A$57,0))&lt;&gt;C21,"Revision mismatch",IF(INDEX('Treatment Schedule'!$K$8:$K$57,MATCH(B21,'Treatment Schedule'!$A$8:$A$57,0))&lt;&gt;"Recorded","Treatment record incomplete","Linked"))))))))))="Linked",ROUND(SUMIFS('Receipt'!$F$68:$F$117,'Receipt'!$B$68:$B$117,A21,'Receipt'!$C$68:$C$117,C21,'Receipt'!$L$68:$L$117,"Receipt recorded"),H21),""))</x:f>
      </x:c>
      <x:c r="L21" s="32" t="str">
        <x:f>IF(A21="","",IF(IF(COUNTIFS('Receipt'!$A$8:$A$57,A21)&lt;&gt;1,"Duplicate order line",IF(OR(LEN(B21&amp;"")=0,LEN(C21&amp;"")=0,LEN(D21&amp;"")=0,LEN(E21&amp;"")=0,LEN(F21&amp;"")=0,LEN(G21&amp;"")=0,LEN(H21&amp;"")=0,LEN(I21&amp;"")=0),"Complete order quantity, unit and precision",IF(OR(OR(NOT(ISNUMBER(F21)),F21&lt;=0),OR(NOT(ISNUMBER(H21)),H21&lt;0,MOD(H21,1)&lt;&gt;0),H21&gt;6),"Enter positive quantity and decimal places zero to six",IF(AND(G21&lt;&gt;"m",G21&lt;&gt;"Each"),"Select m or Each",IF(AND(G21="Each",H21&lt;&gt;0),"Each must use zero decimal places",IF(ROUND(F21,H21)&lt;&gt;F21,"Quantity exceeds declared decimal places",IF(AND(I21&lt;&gt;"Yes",I21&lt;&gt;"No"),"Select final delivery status",IF(COUNTIFS('Treatment Schedule'!$A$8:$A$57,B21)&lt;&gt;1,"Missing or duplicate Treatment ID",IF(INDEX('Treatment Schedule'!$E$8:$E$57,MATCH(B21,'Treatment Schedule'!$A$8:$A$57,0))&lt;&gt;C21,"Revision mismatch",IF(INDEX('Treatment Schedule'!$K$8:$K$57,MATCH(B21,'Treatment Schedule'!$A$8:$A$57,0))&lt;&gt;"Recorded","Treatment record incomplete","Linked"))))))))))="Linked",ROUND(F21-K21,H21),""))</x:f>
      </x:c>
      <x:c r="M21" s="24" t="str">
        <x:f>IF(LEN(A21&amp;"")=0,IF(COUNTA(A21,B21,C21,D21,E21,F21,G21,H21,I21)=0,"","Enter Order line ID"),IF(IF(COUNTIFS('Receipt'!$A$8:$A$57,A21)&lt;&gt;1,"Duplicate order line",IF(OR(LEN(B21&amp;"")=0,LEN(C21&amp;"")=0,LEN(D21&amp;"")=0,LEN(E21&amp;"")=0,LEN(F21&amp;"")=0,LEN(G21&amp;"")=0,LEN(H21&amp;"")=0,LEN(I21&amp;"")=0),"Complete order quantity, unit and precision",IF(OR(OR(NOT(ISNUMBER(F21)),F21&lt;=0),OR(NOT(ISNUMBER(H21)),H21&lt;0,MOD(H21,1)&lt;&gt;0),H21&gt;6),"Enter positive quantity and decimal places zero to six",IF(AND(G21&lt;&gt;"m",G21&lt;&gt;"Each"),"Select m or Each",IF(AND(G21="Each",H21&lt;&gt;0),"Each must use zero decimal places",IF(ROUND(F21,H21)&lt;&gt;F21,"Quantity exceeds declared decimal places",IF(AND(I21&lt;&gt;"Yes",I21&lt;&gt;"No"),"Select final delivery status",IF(COUNTIFS('Treatment Schedule'!$A$8:$A$57,B21)&lt;&gt;1,"Missing or duplicate Treatment ID",IF(INDEX('Treatment Schedule'!$E$8:$E$57,MATCH(B21,'Treatment Schedule'!$A$8:$A$57,0))&lt;&gt;C21,"Revision mismatch",IF(INDEX('Treatment Schedule'!$K$8:$K$57,MATCH(B21,'Treatment Schedule'!$A$8:$A$57,0))&lt;&gt;"Recorded","Treatment record incomplete","Linked"))))))))))&lt;&gt;"Linked",IF(COUNTIFS('Receipt'!$A$8:$A$57,A21)&lt;&gt;1,"Duplicate order line",IF(OR(LEN(B21&amp;"")=0,LEN(C21&amp;"")=0,LEN(D21&amp;"")=0,LEN(E21&amp;"")=0,LEN(F21&amp;"")=0,LEN(G21&amp;"")=0,LEN(H21&amp;"")=0,LEN(I21&amp;"")=0),"Complete order quantity, unit and precision",IF(OR(OR(NOT(ISNUMBER(F21)),F21&lt;=0),OR(NOT(ISNUMBER(H21)),H21&lt;0,MOD(H21,1)&lt;&gt;0),H21&gt;6),"Enter positive quantity and decimal places zero to six",IF(AND(G21&lt;&gt;"m",G21&lt;&gt;"Each"),"Select m or Each",IF(AND(G21="Each",H21&lt;&gt;0),"Each must use zero decimal places",IF(ROUND(F21,H21)&lt;&gt;F21,"Quantity exceeds declared decimal places",IF(AND(I21&lt;&gt;"Yes",I21&lt;&gt;"No"),"Select final delivery status",IF(COUNTIFS('Treatment Schedule'!$A$8:$A$57,B21)&lt;&gt;1,"Missing or duplicate Treatment ID",IF(INDEX('Treatment Schedule'!$E$8:$E$57,MATCH(B21,'Treatment Schedule'!$A$8:$A$57,0))&lt;&gt;C21,"Revision mismatch",IF(INDEX('Treatment Schedule'!$K$8:$K$57,MATCH(B21,'Treatment Schedule'!$A$8:$A$57,0))&lt;&gt;"Recorded","Treatment record incomplete","Linked")))))))))),IF(COUNTIFS('Receipt'!$B$68:$B$117,A21)&lt;&gt;COUNTIFS('Receipt'!$B$68:$B$117,A21,'Receipt'!$C$68:$C$117,C21),"Resolve receipt revision differences",IF(COUNTIFS('Receipt'!$B$68:$B$117,A21,'Receipt'!$C$68:$C$117,C21)=0,"No receipt events recorded",IF(COUNTIFS('Receipt'!$B$68:$B$117,A21,'Receipt'!$C$68:$C$117,C21)&lt;&gt;COUNTIFS('Receipt'!$B$68:$B$117,A21,'Receipt'!$C$68:$C$117,C21,'Receipt'!$L$68:$L$117,"Receipt recorded"),"Resolve receipt event records",IF(K21&lt;&gt;F21,"Accepted quantity differs from order",IF(I21&lt;&gt;"Yes","Final delivery not declared","Quantity reconciliation recorded")))))))</x:f>
      </x:c>
      <x:c r="N21" s="24" t="str">
        <x:f>IF(LEN(A21&amp;"")=0,IF(COUNTA(A21,B21,C21,D21,E21,F21,G21,H21,I21)=0,"","Enter Order line ID"),IF(COUNTIFS('Receipt'!$A$8:$A$57,A21)&lt;&gt;1,"Duplicate order line",IF(OR(LEN(B21&amp;"")=0,LEN(C21&amp;"")=0,LEN(D21&amp;"")=0,LEN(E21&amp;"")=0,LEN(F21&amp;"")=0,LEN(G21&amp;"")=0,LEN(H21&amp;"")=0,LEN(I21&amp;"")=0),"Complete order quantity, unit and precision",IF(OR(OR(NOT(ISNUMBER(F21)),F21&lt;=0),OR(NOT(ISNUMBER(H21)),H21&lt;0,MOD(H21,1)&lt;&gt;0),H21&gt;6),"Enter positive quantity and decimal places zero to six",IF(AND(G21&lt;&gt;"m",G21&lt;&gt;"Each"),"Select m or Each",IF(AND(G21="Each",H21&lt;&gt;0),"Each must use zero decimal places",IF(ROUND(F21,H21)&lt;&gt;F21,"Quantity exceeds declared decimal places",IF(AND(I21&lt;&gt;"Yes",I21&lt;&gt;"No"),"Select final delivery status",IF(COUNTIFS('Treatment Schedule'!$A$8:$A$57,B21)&lt;&gt;1,"Missing or duplicate Treatment ID",IF(INDEX('Treatment Schedule'!$E$8:$E$57,MATCH(B21,'Treatment Schedule'!$A$8:$A$57,0))&lt;&gt;C21,"Revision mismatch",IF(INDEX('Treatment Schedule'!$K$8:$K$57,MATCH(B21,'Treatment Schedule'!$A$8:$A$57,0))&lt;&gt;"Recorded","Treatment record incomplete","Linked")))))))))))</x:f>
      </x:c>
    </x:row>
    <x:row r="22" ht="35" customHeight="1">
      <x:c r="A22" s="23"/>
      <x:c r="B22" s="23"/>
      <x:c r="C22" s="23"/>
      <x:c r="D22" s="23"/>
      <x:c r="E22" s="23"/>
      <x:c r="F22" s="31"/>
      <x:c r="G22" s="22"/>
      <x:c r="H22" s="27"/>
      <x:c r="I22" s="22"/>
      <x:c r="J22" s="32" t="str">
        <x:f>IF(A22="","",IF(IF(COUNTIFS('Receipt'!$A$8:$A$57,A22)&lt;&gt;1,"Duplicate order line",IF(OR(LEN(B22&amp;"")=0,LEN(C22&amp;"")=0,LEN(D22&amp;"")=0,LEN(E22&amp;"")=0,LEN(F22&amp;"")=0,LEN(G22&amp;"")=0,LEN(H22&amp;"")=0,LEN(I22&amp;"")=0),"Complete order quantity, unit and precision",IF(OR(OR(NOT(ISNUMBER(F22)),F22&lt;=0),OR(NOT(ISNUMBER(H22)),H22&lt;0,MOD(H22,1)&lt;&gt;0),H22&gt;6),"Enter positive quantity and decimal places zero to six",IF(AND(G22&lt;&gt;"m",G22&lt;&gt;"Each"),"Select m or Each",IF(AND(G22="Each",H22&lt;&gt;0),"Each must use zero decimal places",IF(ROUND(F22,H22)&lt;&gt;F22,"Quantity exceeds declared decimal places",IF(AND(I22&lt;&gt;"Yes",I22&lt;&gt;"No"),"Select final delivery status",IF(COUNTIFS('Treatment Schedule'!$A$8:$A$57,B22)&lt;&gt;1,"Missing or duplicate Treatment ID",IF(INDEX('Treatment Schedule'!$E$8:$E$57,MATCH(B22,'Treatment Schedule'!$A$8:$A$57,0))&lt;&gt;C22,"Revision mismatch",IF(INDEX('Treatment Schedule'!$K$8:$K$57,MATCH(B22,'Treatment Schedule'!$A$8:$A$57,0))&lt;&gt;"Recorded","Treatment record incomplete","Linked"))))))))))="Linked",ROUND(SUMIFS('Receipt'!$E$68:$E$117,'Receipt'!$B$68:$B$117,A22,'Receipt'!$C$68:$C$117,C22,'Receipt'!$G$68:$G$117,G22),H22),""))</x:f>
      </x:c>
      <x:c r="K22" s="32" t="str">
        <x:f>IF(A22="","",IF(IF(COUNTIFS('Receipt'!$A$8:$A$57,A22)&lt;&gt;1,"Duplicate order line",IF(OR(LEN(B22&amp;"")=0,LEN(C22&amp;"")=0,LEN(D22&amp;"")=0,LEN(E22&amp;"")=0,LEN(F22&amp;"")=0,LEN(G22&amp;"")=0,LEN(H22&amp;"")=0,LEN(I22&amp;"")=0),"Complete order quantity, unit and precision",IF(OR(OR(NOT(ISNUMBER(F22)),F22&lt;=0),OR(NOT(ISNUMBER(H22)),H22&lt;0,MOD(H22,1)&lt;&gt;0),H22&gt;6),"Enter positive quantity and decimal places zero to six",IF(AND(G22&lt;&gt;"m",G22&lt;&gt;"Each"),"Select m or Each",IF(AND(G22="Each",H22&lt;&gt;0),"Each must use zero decimal places",IF(ROUND(F22,H22)&lt;&gt;F22,"Quantity exceeds declared decimal places",IF(AND(I22&lt;&gt;"Yes",I22&lt;&gt;"No"),"Select final delivery status",IF(COUNTIFS('Treatment Schedule'!$A$8:$A$57,B22)&lt;&gt;1,"Missing or duplicate Treatment ID",IF(INDEX('Treatment Schedule'!$E$8:$E$57,MATCH(B22,'Treatment Schedule'!$A$8:$A$57,0))&lt;&gt;C22,"Revision mismatch",IF(INDEX('Treatment Schedule'!$K$8:$K$57,MATCH(B22,'Treatment Schedule'!$A$8:$A$57,0))&lt;&gt;"Recorded","Treatment record incomplete","Linked"))))))))))="Linked",ROUND(SUMIFS('Receipt'!$F$68:$F$117,'Receipt'!$B$68:$B$117,A22,'Receipt'!$C$68:$C$117,C22,'Receipt'!$L$68:$L$117,"Receipt recorded"),H22),""))</x:f>
      </x:c>
      <x:c r="L22" s="32" t="str">
        <x:f>IF(A22="","",IF(IF(COUNTIFS('Receipt'!$A$8:$A$57,A22)&lt;&gt;1,"Duplicate order line",IF(OR(LEN(B22&amp;"")=0,LEN(C22&amp;"")=0,LEN(D22&amp;"")=0,LEN(E22&amp;"")=0,LEN(F22&amp;"")=0,LEN(G22&amp;"")=0,LEN(H22&amp;"")=0,LEN(I22&amp;"")=0),"Complete order quantity, unit and precision",IF(OR(OR(NOT(ISNUMBER(F22)),F22&lt;=0),OR(NOT(ISNUMBER(H22)),H22&lt;0,MOD(H22,1)&lt;&gt;0),H22&gt;6),"Enter positive quantity and decimal places zero to six",IF(AND(G22&lt;&gt;"m",G22&lt;&gt;"Each"),"Select m or Each",IF(AND(G22="Each",H22&lt;&gt;0),"Each must use zero decimal places",IF(ROUND(F22,H22)&lt;&gt;F22,"Quantity exceeds declared decimal places",IF(AND(I22&lt;&gt;"Yes",I22&lt;&gt;"No"),"Select final delivery status",IF(COUNTIFS('Treatment Schedule'!$A$8:$A$57,B22)&lt;&gt;1,"Missing or duplicate Treatment ID",IF(INDEX('Treatment Schedule'!$E$8:$E$57,MATCH(B22,'Treatment Schedule'!$A$8:$A$57,0))&lt;&gt;C22,"Revision mismatch",IF(INDEX('Treatment Schedule'!$K$8:$K$57,MATCH(B22,'Treatment Schedule'!$A$8:$A$57,0))&lt;&gt;"Recorded","Treatment record incomplete","Linked"))))))))))="Linked",ROUND(F22-K22,H22),""))</x:f>
      </x:c>
      <x:c r="M22" s="24" t="str">
        <x:f>IF(LEN(A22&amp;"")=0,IF(COUNTA(A22,B22,C22,D22,E22,F22,G22,H22,I22)=0,"","Enter Order line ID"),IF(IF(COUNTIFS('Receipt'!$A$8:$A$57,A22)&lt;&gt;1,"Duplicate order line",IF(OR(LEN(B22&amp;"")=0,LEN(C22&amp;"")=0,LEN(D22&amp;"")=0,LEN(E22&amp;"")=0,LEN(F22&amp;"")=0,LEN(G22&amp;"")=0,LEN(H22&amp;"")=0,LEN(I22&amp;"")=0),"Complete order quantity, unit and precision",IF(OR(OR(NOT(ISNUMBER(F22)),F22&lt;=0),OR(NOT(ISNUMBER(H22)),H22&lt;0,MOD(H22,1)&lt;&gt;0),H22&gt;6),"Enter positive quantity and decimal places zero to six",IF(AND(G22&lt;&gt;"m",G22&lt;&gt;"Each"),"Select m or Each",IF(AND(G22="Each",H22&lt;&gt;0),"Each must use zero decimal places",IF(ROUND(F22,H22)&lt;&gt;F22,"Quantity exceeds declared decimal places",IF(AND(I22&lt;&gt;"Yes",I22&lt;&gt;"No"),"Select final delivery status",IF(COUNTIFS('Treatment Schedule'!$A$8:$A$57,B22)&lt;&gt;1,"Missing or duplicate Treatment ID",IF(INDEX('Treatment Schedule'!$E$8:$E$57,MATCH(B22,'Treatment Schedule'!$A$8:$A$57,0))&lt;&gt;C22,"Revision mismatch",IF(INDEX('Treatment Schedule'!$K$8:$K$57,MATCH(B22,'Treatment Schedule'!$A$8:$A$57,0))&lt;&gt;"Recorded","Treatment record incomplete","Linked"))))))))))&lt;&gt;"Linked",IF(COUNTIFS('Receipt'!$A$8:$A$57,A22)&lt;&gt;1,"Duplicate order line",IF(OR(LEN(B22&amp;"")=0,LEN(C22&amp;"")=0,LEN(D22&amp;"")=0,LEN(E22&amp;"")=0,LEN(F22&amp;"")=0,LEN(G22&amp;"")=0,LEN(H22&amp;"")=0,LEN(I22&amp;"")=0),"Complete order quantity, unit and precision",IF(OR(OR(NOT(ISNUMBER(F22)),F22&lt;=0),OR(NOT(ISNUMBER(H22)),H22&lt;0,MOD(H22,1)&lt;&gt;0),H22&gt;6),"Enter positive quantity and decimal places zero to six",IF(AND(G22&lt;&gt;"m",G22&lt;&gt;"Each"),"Select m or Each",IF(AND(G22="Each",H22&lt;&gt;0),"Each must use zero decimal places",IF(ROUND(F22,H22)&lt;&gt;F22,"Quantity exceeds declared decimal places",IF(AND(I22&lt;&gt;"Yes",I22&lt;&gt;"No"),"Select final delivery status",IF(COUNTIFS('Treatment Schedule'!$A$8:$A$57,B22)&lt;&gt;1,"Missing or duplicate Treatment ID",IF(INDEX('Treatment Schedule'!$E$8:$E$57,MATCH(B22,'Treatment Schedule'!$A$8:$A$57,0))&lt;&gt;C22,"Revision mismatch",IF(INDEX('Treatment Schedule'!$K$8:$K$57,MATCH(B22,'Treatment Schedule'!$A$8:$A$57,0))&lt;&gt;"Recorded","Treatment record incomplete","Linked")))))))))),IF(COUNTIFS('Receipt'!$B$68:$B$117,A22)&lt;&gt;COUNTIFS('Receipt'!$B$68:$B$117,A22,'Receipt'!$C$68:$C$117,C22),"Resolve receipt revision differences",IF(COUNTIFS('Receipt'!$B$68:$B$117,A22,'Receipt'!$C$68:$C$117,C22)=0,"No receipt events recorded",IF(COUNTIFS('Receipt'!$B$68:$B$117,A22,'Receipt'!$C$68:$C$117,C22)&lt;&gt;COUNTIFS('Receipt'!$B$68:$B$117,A22,'Receipt'!$C$68:$C$117,C22,'Receipt'!$L$68:$L$117,"Receipt recorded"),"Resolve receipt event records",IF(K22&lt;&gt;F22,"Accepted quantity differs from order",IF(I22&lt;&gt;"Yes","Final delivery not declared","Quantity reconciliation recorded")))))))</x:f>
      </x:c>
      <x:c r="N22" s="24" t="str">
        <x:f>IF(LEN(A22&amp;"")=0,IF(COUNTA(A22,B22,C22,D22,E22,F22,G22,H22,I22)=0,"","Enter Order line ID"),IF(COUNTIFS('Receipt'!$A$8:$A$57,A22)&lt;&gt;1,"Duplicate order line",IF(OR(LEN(B22&amp;"")=0,LEN(C22&amp;"")=0,LEN(D22&amp;"")=0,LEN(E22&amp;"")=0,LEN(F22&amp;"")=0,LEN(G22&amp;"")=0,LEN(H22&amp;"")=0,LEN(I22&amp;"")=0),"Complete order quantity, unit and precision",IF(OR(OR(NOT(ISNUMBER(F22)),F22&lt;=0),OR(NOT(ISNUMBER(H22)),H22&lt;0,MOD(H22,1)&lt;&gt;0),H22&gt;6),"Enter positive quantity and decimal places zero to six",IF(AND(G22&lt;&gt;"m",G22&lt;&gt;"Each"),"Select m or Each",IF(AND(G22="Each",H22&lt;&gt;0),"Each must use zero decimal places",IF(ROUND(F22,H22)&lt;&gt;F22,"Quantity exceeds declared decimal places",IF(AND(I22&lt;&gt;"Yes",I22&lt;&gt;"No"),"Select final delivery status",IF(COUNTIFS('Treatment Schedule'!$A$8:$A$57,B22)&lt;&gt;1,"Missing or duplicate Treatment ID",IF(INDEX('Treatment Schedule'!$E$8:$E$57,MATCH(B22,'Treatment Schedule'!$A$8:$A$57,0))&lt;&gt;C22,"Revision mismatch",IF(INDEX('Treatment Schedule'!$K$8:$K$57,MATCH(B22,'Treatment Schedule'!$A$8:$A$57,0))&lt;&gt;"Recorded","Treatment record incomplete","Linked")))))))))))</x:f>
      </x:c>
    </x:row>
    <x:row r="23" ht="35" customHeight="1">
      <x:c r="A23" s="23"/>
      <x:c r="B23" s="23"/>
      <x:c r="C23" s="23"/>
      <x:c r="D23" s="23"/>
      <x:c r="E23" s="23"/>
      <x:c r="F23" s="31"/>
      <x:c r="G23" s="22"/>
      <x:c r="H23" s="27"/>
      <x:c r="I23" s="22"/>
      <x:c r="J23" s="32" t="str">
        <x:f>IF(A23="","",IF(IF(COUNTIFS('Receipt'!$A$8:$A$57,A23)&lt;&gt;1,"Duplicate order line",IF(OR(LEN(B23&amp;"")=0,LEN(C23&amp;"")=0,LEN(D23&amp;"")=0,LEN(E23&amp;"")=0,LEN(F23&amp;"")=0,LEN(G23&amp;"")=0,LEN(H23&amp;"")=0,LEN(I23&amp;"")=0),"Complete order quantity, unit and precision",IF(OR(OR(NOT(ISNUMBER(F23)),F23&lt;=0),OR(NOT(ISNUMBER(H23)),H23&lt;0,MOD(H23,1)&lt;&gt;0),H23&gt;6),"Enter positive quantity and decimal places zero to six",IF(AND(G23&lt;&gt;"m",G23&lt;&gt;"Each"),"Select m or Each",IF(AND(G23="Each",H23&lt;&gt;0),"Each must use zero decimal places",IF(ROUND(F23,H23)&lt;&gt;F23,"Quantity exceeds declared decimal places",IF(AND(I23&lt;&gt;"Yes",I23&lt;&gt;"No"),"Select final delivery status",IF(COUNTIFS('Treatment Schedule'!$A$8:$A$57,B23)&lt;&gt;1,"Missing or duplicate Treatment ID",IF(INDEX('Treatment Schedule'!$E$8:$E$57,MATCH(B23,'Treatment Schedule'!$A$8:$A$57,0))&lt;&gt;C23,"Revision mismatch",IF(INDEX('Treatment Schedule'!$K$8:$K$57,MATCH(B23,'Treatment Schedule'!$A$8:$A$57,0))&lt;&gt;"Recorded","Treatment record incomplete","Linked"))))))))))="Linked",ROUND(SUMIFS('Receipt'!$E$68:$E$117,'Receipt'!$B$68:$B$117,A23,'Receipt'!$C$68:$C$117,C23,'Receipt'!$G$68:$G$117,G23),H23),""))</x:f>
      </x:c>
      <x:c r="K23" s="32" t="str">
        <x:f>IF(A23="","",IF(IF(COUNTIFS('Receipt'!$A$8:$A$57,A23)&lt;&gt;1,"Duplicate order line",IF(OR(LEN(B23&amp;"")=0,LEN(C23&amp;"")=0,LEN(D23&amp;"")=0,LEN(E23&amp;"")=0,LEN(F23&amp;"")=0,LEN(G23&amp;"")=0,LEN(H23&amp;"")=0,LEN(I23&amp;"")=0),"Complete order quantity, unit and precision",IF(OR(OR(NOT(ISNUMBER(F23)),F23&lt;=0),OR(NOT(ISNUMBER(H23)),H23&lt;0,MOD(H23,1)&lt;&gt;0),H23&gt;6),"Enter positive quantity and decimal places zero to six",IF(AND(G23&lt;&gt;"m",G23&lt;&gt;"Each"),"Select m or Each",IF(AND(G23="Each",H23&lt;&gt;0),"Each must use zero decimal places",IF(ROUND(F23,H23)&lt;&gt;F23,"Quantity exceeds declared decimal places",IF(AND(I23&lt;&gt;"Yes",I23&lt;&gt;"No"),"Select final delivery status",IF(COUNTIFS('Treatment Schedule'!$A$8:$A$57,B23)&lt;&gt;1,"Missing or duplicate Treatment ID",IF(INDEX('Treatment Schedule'!$E$8:$E$57,MATCH(B23,'Treatment Schedule'!$A$8:$A$57,0))&lt;&gt;C23,"Revision mismatch",IF(INDEX('Treatment Schedule'!$K$8:$K$57,MATCH(B23,'Treatment Schedule'!$A$8:$A$57,0))&lt;&gt;"Recorded","Treatment record incomplete","Linked"))))))))))="Linked",ROUND(SUMIFS('Receipt'!$F$68:$F$117,'Receipt'!$B$68:$B$117,A23,'Receipt'!$C$68:$C$117,C23,'Receipt'!$L$68:$L$117,"Receipt recorded"),H23),""))</x:f>
      </x:c>
      <x:c r="L23" s="32" t="str">
        <x:f>IF(A23="","",IF(IF(COUNTIFS('Receipt'!$A$8:$A$57,A23)&lt;&gt;1,"Duplicate order line",IF(OR(LEN(B23&amp;"")=0,LEN(C23&amp;"")=0,LEN(D23&amp;"")=0,LEN(E23&amp;"")=0,LEN(F23&amp;"")=0,LEN(G23&amp;"")=0,LEN(H23&amp;"")=0,LEN(I23&amp;"")=0),"Complete order quantity, unit and precision",IF(OR(OR(NOT(ISNUMBER(F23)),F23&lt;=0),OR(NOT(ISNUMBER(H23)),H23&lt;0,MOD(H23,1)&lt;&gt;0),H23&gt;6),"Enter positive quantity and decimal places zero to six",IF(AND(G23&lt;&gt;"m",G23&lt;&gt;"Each"),"Select m or Each",IF(AND(G23="Each",H23&lt;&gt;0),"Each must use zero decimal places",IF(ROUND(F23,H23)&lt;&gt;F23,"Quantity exceeds declared decimal places",IF(AND(I23&lt;&gt;"Yes",I23&lt;&gt;"No"),"Select final delivery status",IF(COUNTIFS('Treatment Schedule'!$A$8:$A$57,B23)&lt;&gt;1,"Missing or duplicate Treatment ID",IF(INDEX('Treatment Schedule'!$E$8:$E$57,MATCH(B23,'Treatment Schedule'!$A$8:$A$57,0))&lt;&gt;C23,"Revision mismatch",IF(INDEX('Treatment Schedule'!$K$8:$K$57,MATCH(B23,'Treatment Schedule'!$A$8:$A$57,0))&lt;&gt;"Recorded","Treatment record incomplete","Linked"))))))))))="Linked",ROUND(F23-K23,H23),""))</x:f>
      </x:c>
      <x:c r="M23" s="24" t="str">
        <x:f>IF(LEN(A23&amp;"")=0,IF(COUNTA(A23,B23,C23,D23,E23,F23,G23,H23,I23)=0,"","Enter Order line ID"),IF(IF(COUNTIFS('Receipt'!$A$8:$A$57,A23)&lt;&gt;1,"Duplicate order line",IF(OR(LEN(B23&amp;"")=0,LEN(C23&amp;"")=0,LEN(D23&amp;"")=0,LEN(E23&amp;"")=0,LEN(F23&amp;"")=0,LEN(G23&amp;"")=0,LEN(H23&amp;"")=0,LEN(I23&amp;"")=0),"Complete order quantity, unit and precision",IF(OR(OR(NOT(ISNUMBER(F23)),F23&lt;=0),OR(NOT(ISNUMBER(H23)),H23&lt;0,MOD(H23,1)&lt;&gt;0),H23&gt;6),"Enter positive quantity and decimal places zero to six",IF(AND(G23&lt;&gt;"m",G23&lt;&gt;"Each"),"Select m or Each",IF(AND(G23="Each",H23&lt;&gt;0),"Each must use zero decimal places",IF(ROUND(F23,H23)&lt;&gt;F23,"Quantity exceeds declared decimal places",IF(AND(I23&lt;&gt;"Yes",I23&lt;&gt;"No"),"Select final delivery status",IF(COUNTIFS('Treatment Schedule'!$A$8:$A$57,B23)&lt;&gt;1,"Missing or duplicate Treatment ID",IF(INDEX('Treatment Schedule'!$E$8:$E$57,MATCH(B23,'Treatment Schedule'!$A$8:$A$57,0))&lt;&gt;C23,"Revision mismatch",IF(INDEX('Treatment Schedule'!$K$8:$K$57,MATCH(B23,'Treatment Schedule'!$A$8:$A$57,0))&lt;&gt;"Recorded","Treatment record incomplete","Linked"))))))))))&lt;&gt;"Linked",IF(COUNTIFS('Receipt'!$A$8:$A$57,A23)&lt;&gt;1,"Duplicate order line",IF(OR(LEN(B23&amp;"")=0,LEN(C23&amp;"")=0,LEN(D23&amp;"")=0,LEN(E23&amp;"")=0,LEN(F23&amp;"")=0,LEN(G23&amp;"")=0,LEN(H23&amp;"")=0,LEN(I23&amp;"")=0),"Complete order quantity, unit and precision",IF(OR(OR(NOT(ISNUMBER(F23)),F23&lt;=0),OR(NOT(ISNUMBER(H23)),H23&lt;0,MOD(H23,1)&lt;&gt;0),H23&gt;6),"Enter positive quantity and decimal places zero to six",IF(AND(G23&lt;&gt;"m",G23&lt;&gt;"Each"),"Select m or Each",IF(AND(G23="Each",H23&lt;&gt;0),"Each must use zero decimal places",IF(ROUND(F23,H23)&lt;&gt;F23,"Quantity exceeds declared decimal places",IF(AND(I23&lt;&gt;"Yes",I23&lt;&gt;"No"),"Select final delivery status",IF(COUNTIFS('Treatment Schedule'!$A$8:$A$57,B23)&lt;&gt;1,"Missing or duplicate Treatment ID",IF(INDEX('Treatment Schedule'!$E$8:$E$57,MATCH(B23,'Treatment Schedule'!$A$8:$A$57,0))&lt;&gt;C23,"Revision mismatch",IF(INDEX('Treatment Schedule'!$K$8:$K$57,MATCH(B23,'Treatment Schedule'!$A$8:$A$57,0))&lt;&gt;"Recorded","Treatment record incomplete","Linked")))))))))),IF(COUNTIFS('Receipt'!$B$68:$B$117,A23)&lt;&gt;COUNTIFS('Receipt'!$B$68:$B$117,A23,'Receipt'!$C$68:$C$117,C23),"Resolve receipt revision differences",IF(COUNTIFS('Receipt'!$B$68:$B$117,A23,'Receipt'!$C$68:$C$117,C23)=0,"No receipt events recorded",IF(COUNTIFS('Receipt'!$B$68:$B$117,A23,'Receipt'!$C$68:$C$117,C23)&lt;&gt;COUNTIFS('Receipt'!$B$68:$B$117,A23,'Receipt'!$C$68:$C$117,C23,'Receipt'!$L$68:$L$117,"Receipt recorded"),"Resolve receipt event records",IF(K23&lt;&gt;F23,"Accepted quantity differs from order",IF(I23&lt;&gt;"Yes","Final delivery not declared","Quantity reconciliation recorded")))))))</x:f>
      </x:c>
      <x:c r="N23" s="24" t="str">
        <x:f>IF(LEN(A23&amp;"")=0,IF(COUNTA(A23,B23,C23,D23,E23,F23,G23,H23,I23)=0,"","Enter Order line ID"),IF(COUNTIFS('Receipt'!$A$8:$A$57,A23)&lt;&gt;1,"Duplicate order line",IF(OR(LEN(B23&amp;"")=0,LEN(C23&amp;"")=0,LEN(D23&amp;"")=0,LEN(E23&amp;"")=0,LEN(F23&amp;"")=0,LEN(G23&amp;"")=0,LEN(H23&amp;"")=0,LEN(I23&amp;"")=0),"Complete order quantity, unit and precision",IF(OR(OR(NOT(ISNUMBER(F23)),F23&lt;=0),OR(NOT(ISNUMBER(H23)),H23&lt;0,MOD(H23,1)&lt;&gt;0),H23&gt;6),"Enter positive quantity and decimal places zero to six",IF(AND(G23&lt;&gt;"m",G23&lt;&gt;"Each"),"Select m or Each",IF(AND(G23="Each",H23&lt;&gt;0),"Each must use zero decimal places",IF(ROUND(F23,H23)&lt;&gt;F23,"Quantity exceeds declared decimal places",IF(AND(I23&lt;&gt;"Yes",I23&lt;&gt;"No"),"Select final delivery status",IF(COUNTIFS('Treatment Schedule'!$A$8:$A$57,B23)&lt;&gt;1,"Missing or duplicate Treatment ID",IF(INDEX('Treatment Schedule'!$E$8:$E$57,MATCH(B23,'Treatment Schedule'!$A$8:$A$57,0))&lt;&gt;C23,"Revision mismatch",IF(INDEX('Treatment Schedule'!$K$8:$K$57,MATCH(B23,'Treatment Schedule'!$A$8:$A$57,0))&lt;&gt;"Recorded","Treatment record incomplete","Linked")))))))))))</x:f>
      </x:c>
    </x:row>
    <x:row r="24" ht="35" customHeight="1">
      <x:c r="A24" s="23"/>
      <x:c r="B24" s="23"/>
      <x:c r="C24" s="23"/>
      <x:c r="D24" s="23"/>
      <x:c r="E24" s="23"/>
      <x:c r="F24" s="31"/>
      <x:c r="G24" s="22"/>
      <x:c r="H24" s="27"/>
      <x:c r="I24" s="22"/>
      <x:c r="J24" s="32" t="str">
        <x:f>IF(A24="","",IF(IF(COUNTIFS('Receipt'!$A$8:$A$57,A24)&lt;&gt;1,"Duplicate order line",IF(OR(LEN(B24&amp;"")=0,LEN(C24&amp;"")=0,LEN(D24&amp;"")=0,LEN(E24&amp;"")=0,LEN(F24&amp;"")=0,LEN(G24&amp;"")=0,LEN(H24&amp;"")=0,LEN(I24&amp;"")=0),"Complete order quantity, unit and precision",IF(OR(OR(NOT(ISNUMBER(F24)),F24&lt;=0),OR(NOT(ISNUMBER(H24)),H24&lt;0,MOD(H24,1)&lt;&gt;0),H24&gt;6),"Enter positive quantity and decimal places zero to six",IF(AND(G24&lt;&gt;"m",G24&lt;&gt;"Each"),"Select m or Each",IF(AND(G24="Each",H24&lt;&gt;0),"Each must use zero decimal places",IF(ROUND(F24,H24)&lt;&gt;F24,"Quantity exceeds declared decimal places",IF(AND(I24&lt;&gt;"Yes",I24&lt;&gt;"No"),"Select final delivery status",IF(COUNTIFS('Treatment Schedule'!$A$8:$A$57,B24)&lt;&gt;1,"Missing or duplicate Treatment ID",IF(INDEX('Treatment Schedule'!$E$8:$E$57,MATCH(B24,'Treatment Schedule'!$A$8:$A$57,0))&lt;&gt;C24,"Revision mismatch",IF(INDEX('Treatment Schedule'!$K$8:$K$57,MATCH(B24,'Treatment Schedule'!$A$8:$A$57,0))&lt;&gt;"Recorded","Treatment record incomplete","Linked"))))))))))="Linked",ROUND(SUMIFS('Receipt'!$E$68:$E$117,'Receipt'!$B$68:$B$117,A24,'Receipt'!$C$68:$C$117,C24,'Receipt'!$G$68:$G$117,G24),H24),""))</x:f>
      </x:c>
      <x:c r="K24" s="32" t="str">
        <x:f>IF(A24="","",IF(IF(COUNTIFS('Receipt'!$A$8:$A$57,A24)&lt;&gt;1,"Duplicate order line",IF(OR(LEN(B24&amp;"")=0,LEN(C24&amp;"")=0,LEN(D24&amp;"")=0,LEN(E24&amp;"")=0,LEN(F24&amp;"")=0,LEN(G24&amp;"")=0,LEN(H24&amp;"")=0,LEN(I24&amp;"")=0),"Complete order quantity, unit and precision",IF(OR(OR(NOT(ISNUMBER(F24)),F24&lt;=0),OR(NOT(ISNUMBER(H24)),H24&lt;0,MOD(H24,1)&lt;&gt;0),H24&gt;6),"Enter positive quantity and decimal places zero to six",IF(AND(G24&lt;&gt;"m",G24&lt;&gt;"Each"),"Select m or Each",IF(AND(G24="Each",H24&lt;&gt;0),"Each must use zero decimal places",IF(ROUND(F24,H24)&lt;&gt;F24,"Quantity exceeds declared decimal places",IF(AND(I24&lt;&gt;"Yes",I24&lt;&gt;"No"),"Select final delivery status",IF(COUNTIFS('Treatment Schedule'!$A$8:$A$57,B24)&lt;&gt;1,"Missing or duplicate Treatment ID",IF(INDEX('Treatment Schedule'!$E$8:$E$57,MATCH(B24,'Treatment Schedule'!$A$8:$A$57,0))&lt;&gt;C24,"Revision mismatch",IF(INDEX('Treatment Schedule'!$K$8:$K$57,MATCH(B24,'Treatment Schedule'!$A$8:$A$57,0))&lt;&gt;"Recorded","Treatment record incomplete","Linked"))))))))))="Linked",ROUND(SUMIFS('Receipt'!$F$68:$F$117,'Receipt'!$B$68:$B$117,A24,'Receipt'!$C$68:$C$117,C24,'Receipt'!$L$68:$L$117,"Receipt recorded"),H24),""))</x:f>
      </x:c>
      <x:c r="L24" s="32" t="str">
        <x:f>IF(A24="","",IF(IF(COUNTIFS('Receipt'!$A$8:$A$57,A24)&lt;&gt;1,"Duplicate order line",IF(OR(LEN(B24&amp;"")=0,LEN(C24&amp;"")=0,LEN(D24&amp;"")=0,LEN(E24&amp;"")=0,LEN(F24&amp;"")=0,LEN(G24&amp;"")=0,LEN(H24&amp;"")=0,LEN(I24&amp;"")=0),"Complete order quantity, unit and precision",IF(OR(OR(NOT(ISNUMBER(F24)),F24&lt;=0),OR(NOT(ISNUMBER(H24)),H24&lt;0,MOD(H24,1)&lt;&gt;0),H24&gt;6),"Enter positive quantity and decimal places zero to six",IF(AND(G24&lt;&gt;"m",G24&lt;&gt;"Each"),"Select m or Each",IF(AND(G24="Each",H24&lt;&gt;0),"Each must use zero decimal places",IF(ROUND(F24,H24)&lt;&gt;F24,"Quantity exceeds declared decimal places",IF(AND(I24&lt;&gt;"Yes",I24&lt;&gt;"No"),"Select final delivery status",IF(COUNTIFS('Treatment Schedule'!$A$8:$A$57,B24)&lt;&gt;1,"Missing or duplicate Treatment ID",IF(INDEX('Treatment Schedule'!$E$8:$E$57,MATCH(B24,'Treatment Schedule'!$A$8:$A$57,0))&lt;&gt;C24,"Revision mismatch",IF(INDEX('Treatment Schedule'!$K$8:$K$57,MATCH(B24,'Treatment Schedule'!$A$8:$A$57,0))&lt;&gt;"Recorded","Treatment record incomplete","Linked"))))))))))="Linked",ROUND(F24-K24,H24),""))</x:f>
      </x:c>
      <x:c r="M24" s="24" t="str">
        <x:f>IF(LEN(A24&amp;"")=0,IF(COUNTA(A24,B24,C24,D24,E24,F24,G24,H24,I24)=0,"","Enter Order line ID"),IF(IF(COUNTIFS('Receipt'!$A$8:$A$57,A24)&lt;&gt;1,"Duplicate order line",IF(OR(LEN(B24&amp;"")=0,LEN(C24&amp;"")=0,LEN(D24&amp;"")=0,LEN(E24&amp;"")=0,LEN(F24&amp;"")=0,LEN(G24&amp;"")=0,LEN(H24&amp;"")=0,LEN(I24&amp;"")=0),"Complete order quantity, unit and precision",IF(OR(OR(NOT(ISNUMBER(F24)),F24&lt;=0),OR(NOT(ISNUMBER(H24)),H24&lt;0,MOD(H24,1)&lt;&gt;0),H24&gt;6),"Enter positive quantity and decimal places zero to six",IF(AND(G24&lt;&gt;"m",G24&lt;&gt;"Each"),"Select m or Each",IF(AND(G24="Each",H24&lt;&gt;0),"Each must use zero decimal places",IF(ROUND(F24,H24)&lt;&gt;F24,"Quantity exceeds declared decimal places",IF(AND(I24&lt;&gt;"Yes",I24&lt;&gt;"No"),"Select final delivery status",IF(COUNTIFS('Treatment Schedule'!$A$8:$A$57,B24)&lt;&gt;1,"Missing or duplicate Treatment ID",IF(INDEX('Treatment Schedule'!$E$8:$E$57,MATCH(B24,'Treatment Schedule'!$A$8:$A$57,0))&lt;&gt;C24,"Revision mismatch",IF(INDEX('Treatment Schedule'!$K$8:$K$57,MATCH(B24,'Treatment Schedule'!$A$8:$A$57,0))&lt;&gt;"Recorded","Treatment record incomplete","Linked"))))))))))&lt;&gt;"Linked",IF(COUNTIFS('Receipt'!$A$8:$A$57,A24)&lt;&gt;1,"Duplicate order line",IF(OR(LEN(B24&amp;"")=0,LEN(C24&amp;"")=0,LEN(D24&amp;"")=0,LEN(E24&amp;"")=0,LEN(F24&amp;"")=0,LEN(G24&amp;"")=0,LEN(H24&amp;"")=0,LEN(I24&amp;"")=0),"Complete order quantity, unit and precision",IF(OR(OR(NOT(ISNUMBER(F24)),F24&lt;=0),OR(NOT(ISNUMBER(H24)),H24&lt;0,MOD(H24,1)&lt;&gt;0),H24&gt;6),"Enter positive quantity and decimal places zero to six",IF(AND(G24&lt;&gt;"m",G24&lt;&gt;"Each"),"Select m or Each",IF(AND(G24="Each",H24&lt;&gt;0),"Each must use zero decimal places",IF(ROUND(F24,H24)&lt;&gt;F24,"Quantity exceeds declared decimal places",IF(AND(I24&lt;&gt;"Yes",I24&lt;&gt;"No"),"Select final delivery status",IF(COUNTIFS('Treatment Schedule'!$A$8:$A$57,B24)&lt;&gt;1,"Missing or duplicate Treatment ID",IF(INDEX('Treatment Schedule'!$E$8:$E$57,MATCH(B24,'Treatment Schedule'!$A$8:$A$57,0))&lt;&gt;C24,"Revision mismatch",IF(INDEX('Treatment Schedule'!$K$8:$K$57,MATCH(B24,'Treatment Schedule'!$A$8:$A$57,0))&lt;&gt;"Recorded","Treatment record incomplete","Linked")))))))))),IF(COUNTIFS('Receipt'!$B$68:$B$117,A24)&lt;&gt;COUNTIFS('Receipt'!$B$68:$B$117,A24,'Receipt'!$C$68:$C$117,C24),"Resolve receipt revision differences",IF(COUNTIFS('Receipt'!$B$68:$B$117,A24,'Receipt'!$C$68:$C$117,C24)=0,"No receipt events recorded",IF(COUNTIFS('Receipt'!$B$68:$B$117,A24,'Receipt'!$C$68:$C$117,C24)&lt;&gt;COUNTIFS('Receipt'!$B$68:$B$117,A24,'Receipt'!$C$68:$C$117,C24,'Receipt'!$L$68:$L$117,"Receipt recorded"),"Resolve receipt event records",IF(K24&lt;&gt;F24,"Accepted quantity differs from order",IF(I24&lt;&gt;"Yes","Final delivery not declared","Quantity reconciliation recorded")))))))</x:f>
      </x:c>
      <x:c r="N24" s="24" t="str">
        <x:f>IF(LEN(A24&amp;"")=0,IF(COUNTA(A24,B24,C24,D24,E24,F24,G24,H24,I24)=0,"","Enter Order line ID"),IF(COUNTIFS('Receipt'!$A$8:$A$57,A24)&lt;&gt;1,"Duplicate order line",IF(OR(LEN(B24&amp;"")=0,LEN(C24&amp;"")=0,LEN(D24&amp;"")=0,LEN(E24&amp;"")=0,LEN(F24&amp;"")=0,LEN(G24&amp;"")=0,LEN(H24&amp;"")=0,LEN(I24&amp;"")=0),"Complete order quantity, unit and precision",IF(OR(OR(NOT(ISNUMBER(F24)),F24&lt;=0),OR(NOT(ISNUMBER(H24)),H24&lt;0,MOD(H24,1)&lt;&gt;0),H24&gt;6),"Enter positive quantity and decimal places zero to six",IF(AND(G24&lt;&gt;"m",G24&lt;&gt;"Each"),"Select m or Each",IF(AND(G24="Each",H24&lt;&gt;0),"Each must use zero decimal places",IF(ROUND(F24,H24)&lt;&gt;F24,"Quantity exceeds declared decimal places",IF(AND(I24&lt;&gt;"Yes",I24&lt;&gt;"No"),"Select final delivery status",IF(COUNTIFS('Treatment Schedule'!$A$8:$A$57,B24)&lt;&gt;1,"Missing or duplicate Treatment ID",IF(INDEX('Treatment Schedule'!$E$8:$E$57,MATCH(B24,'Treatment Schedule'!$A$8:$A$57,0))&lt;&gt;C24,"Revision mismatch",IF(INDEX('Treatment Schedule'!$K$8:$K$57,MATCH(B24,'Treatment Schedule'!$A$8:$A$57,0))&lt;&gt;"Recorded","Treatment record incomplete","Linked")))))))))))</x:f>
      </x:c>
    </x:row>
    <x:row r="25" ht="35" customHeight="1">
      <x:c r="A25" s="23"/>
      <x:c r="B25" s="23"/>
      <x:c r="C25" s="23"/>
      <x:c r="D25" s="23"/>
      <x:c r="E25" s="23"/>
      <x:c r="F25" s="31"/>
      <x:c r="G25" s="22"/>
      <x:c r="H25" s="27"/>
      <x:c r="I25" s="22"/>
      <x:c r="J25" s="32" t="str">
        <x:f>IF(A25="","",IF(IF(COUNTIFS('Receipt'!$A$8:$A$57,A25)&lt;&gt;1,"Duplicate order line",IF(OR(LEN(B25&amp;"")=0,LEN(C25&amp;"")=0,LEN(D25&amp;"")=0,LEN(E25&amp;"")=0,LEN(F25&amp;"")=0,LEN(G25&amp;"")=0,LEN(H25&amp;"")=0,LEN(I25&amp;"")=0),"Complete order quantity, unit and precision",IF(OR(OR(NOT(ISNUMBER(F25)),F25&lt;=0),OR(NOT(ISNUMBER(H25)),H25&lt;0,MOD(H25,1)&lt;&gt;0),H25&gt;6),"Enter positive quantity and decimal places zero to six",IF(AND(G25&lt;&gt;"m",G25&lt;&gt;"Each"),"Select m or Each",IF(AND(G25="Each",H25&lt;&gt;0),"Each must use zero decimal places",IF(ROUND(F25,H25)&lt;&gt;F25,"Quantity exceeds declared decimal places",IF(AND(I25&lt;&gt;"Yes",I25&lt;&gt;"No"),"Select final delivery status",IF(COUNTIFS('Treatment Schedule'!$A$8:$A$57,B25)&lt;&gt;1,"Missing or duplicate Treatment ID",IF(INDEX('Treatment Schedule'!$E$8:$E$57,MATCH(B25,'Treatment Schedule'!$A$8:$A$57,0))&lt;&gt;C25,"Revision mismatch",IF(INDEX('Treatment Schedule'!$K$8:$K$57,MATCH(B25,'Treatment Schedule'!$A$8:$A$57,0))&lt;&gt;"Recorded","Treatment record incomplete","Linked"))))))))))="Linked",ROUND(SUMIFS('Receipt'!$E$68:$E$117,'Receipt'!$B$68:$B$117,A25,'Receipt'!$C$68:$C$117,C25,'Receipt'!$G$68:$G$117,G25),H25),""))</x:f>
      </x:c>
      <x:c r="K25" s="32" t="str">
        <x:f>IF(A25="","",IF(IF(COUNTIFS('Receipt'!$A$8:$A$57,A25)&lt;&gt;1,"Duplicate order line",IF(OR(LEN(B25&amp;"")=0,LEN(C25&amp;"")=0,LEN(D25&amp;"")=0,LEN(E25&amp;"")=0,LEN(F25&amp;"")=0,LEN(G25&amp;"")=0,LEN(H25&amp;"")=0,LEN(I25&amp;"")=0),"Complete order quantity, unit and precision",IF(OR(OR(NOT(ISNUMBER(F25)),F25&lt;=0),OR(NOT(ISNUMBER(H25)),H25&lt;0,MOD(H25,1)&lt;&gt;0),H25&gt;6),"Enter positive quantity and decimal places zero to six",IF(AND(G25&lt;&gt;"m",G25&lt;&gt;"Each"),"Select m or Each",IF(AND(G25="Each",H25&lt;&gt;0),"Each must use zero decimal places",IF(ROUND(F25,H25)&lt;&gt;F25,"Quantity exceeds declared decimal places",IF(AND(I25&lt;&gt;"Yes",I25&lt;&gt;"No"),"Select final delivery status",IF(COUNTIFS('Treatment Schedule'!$A$8:$A$57,B25)&lt;&gt;1,"Missing or duplicate Treatment ID",IF(INDEX('Treatment Schedule'!$E$8:$E$57,MATCH(B25,'Treatment Schedule'!$A$8:$A$57,0))&lt;&gt;C25,"Revision mismatch",IF(INDEX('Treatment Schedule'!$K$8:$K$57,MATCH(B25,'Treatment Schedule'!$A$8:$A$57,0))&lt;&gt;"Recorded","Treatment record incomplete","Linked"))))))))))="Linked",ROUND(SUMIFS('Receipt'!$F$68:$F$117,'Receipt'!$B$68:$B$117,A25,'Receipt'!$C$68:$C$117,C25,'Receipt'!$L$68:$L$117,"Receipt recorded"),H25),""))</x:f>
      </x:c>
      <x:c r="L25" s="32" t="str">
        <x:f>IF(A25="","",IF(IF(COUNTIFS('Receipt'!$A$8:$A$57,A25)&lt;&gt;1,"Duplicate order line",IF(OR(LEN(B25&amp;"")=0,LEN(C25&amp;"")=0,LEN(D25&amp;"")=0,LEN(E25&amp;"")=0,LEN(F25&amp;"")=0,LEN(G25&amp;"")=0,LEN(H25&amp;"")=0,LEN(I25&amp;"")=0),"Complete order quantity, unit and precision",IF(OR(OR(NOT(ISNUMBER(F25)),F25&lt;=0),OR(NOT(ISNUMBER(H25)),H25&lt;0,MOD(H25,1)&lt;&gt;0),H25&gt;6),"Enter positive quantity and decimal places zero to six",IF(AND(G25&lt;&gt;"m",G25&lt;&gt;"Each"),"Select m or Each",IF(AND(G25="Each",H25&lt;&gt;0),"Each must use zero decimal places",IF(ROUND(F25,H25)&lt;&gt;F25,"Quantity exceeds declared decimal places",IF(AND(I25&lt;&gt;"Yes",I25&lt;&gt;"No"),"Select final delivery status",IF(COUNTIFS('Treatment Schedule'!$A$8:$A$57,B25)&lt;&gt;1,"Missing or duplicate Treatment ID",IF(INDEX('Treatment Schedule'!$E$8:$E$57,MATCH(B25,'Treatment Schedule'!$A$8:$A$57,0))&lt;&gt;C25,"Revision mismatch",IF(INDEX('Treatment Schedule'!$K$8:$K$57,MATCH(B25,'Treatment Schedule'!$A$8:$A$57,0))&lt;&gt;"Recorded","Treatment record incomplete","Linked"))))))))))="Linked",ROUND(F25-K25,H25),""))</x:f>
      </x:c>
      <x:c r="M25" s="24" t="str">
        <x:f>IF(LEN(A25&amp;"")=0,IF(COUNTA(A25,B25,C25,D25,E25,F25,G25,H25,I25)=0,"","Enter Order line ID"),IF(IF(COUNTIFS('Receipt'!$A$8:$A$57,A25)&lt;&gt;1,"Duplicate order line",IF(OR(LEN(B25&amp;"")=0,LEN(C25&amp;"")=0,LEN(D25&amp;"")=0,LEN(E25&amp;"")=0,LEN(F25&amp;"")=0,LEN(G25&amp;"")=0,LEN(H25&amp;"")=0,LEN(I25&amp;"")=0),"Complete order quantity, unit and precision",IF(OR(OR(NOT(ISNUMBER(F25)),F25&lt;=0),OR(NOT(ISNUMBER(H25)),H25&lt;0,MOD(H25,1)&lt;&gt;0),H25&gt;6),"Enter positive quantity and decimal places zero to six",IF(AND(G25&lt;&gt;"m",G25&lt;&gt;"Each"),"Select m or Each",IF(AND(G25="Each",H25&lt;&gt;0),"Each must use zero decimal places",IF(ROUND(F25,H25)&lt;&gt;F25,"Quantity exceeds declared decimal places",IF(AND(I25&lt;&gt;"Yes",I25&lt;&gt;"No"),"Select final delivery status",IF(COUNTIFS('Treatment Schedule'!$A$8:$A$57,B25)&lt;&gt;1,"Missing or duplicate Treatment ID",IF(INDEX('Treatment Schedule'!$E$8:$E$57,MATCH(B25,'Treatment Schedule'!$A$8:$A$57,0))&lt;&gt;C25,"Revision mismatch",IF(INDEX('Treatment Schedule'!$K$8:$K$57,MATCH(B25,'Treatment Schedule'!$A$8:$A$57,0))&lt;&gt;"Recorded","Treatment record incomplete","Linked"))))))))))&lt;&gt;"Linked",IF(COUNTIFS('Receipt'!$A$8:$A$57,A25)&lt;&gt;1,"Duplicate order line",IF(OR(LEN(B25&amp;"")=0,LEN(C25&amp;"")=0,LEN(D25&amp;"")=0,LEN(E25&amp;"")=0,LEN(F25&amp;"")=0,LEN(G25&amp;"")=0,LEN(H25&amp;"")=0,LEN(I25&amp;"")=0),"Complete order quantity, unit and precision",IF(OR(OR(NOT(ISNUMBER(F25)),F25&lt;=0),OR(NOT(ISNUMBER(H25)),H25&lt;0,MOD(H25,1)&lt;&gt;0),H25&gt;6),"Enter positive quantity and decimal places zero to six",IF(AND(G25&lt;&gt;"m",G25&lt;&gt;"Each"),"Select m or Each",IF(AND(G25="Each",H25&lt;&gt;0),"Each must use zero decimal places",IF(ROUND(F25,H25)&lt;&gt;F25,"Quantity exceeds declared decimal places",IF(AND(I25&lt;&gt;"Yes",I25&lt;&gt;"No"),"Select final delivery status",IF(COUNTIFS('Treatment Schedule'!$A$8:$A$57,B25)&lt;&gt;1,"Missing or duplicate Treatment ID",IF(INDEX('Treatment Schedule'!$E$8:$E$57,MATCH(B25,'Treatment Schedule'!$A$8:$A$57,0))&lt;&gt;C25,"Revision mismatch",IF(INDEX('Treatment Schedule'!$K$8:$K$57,MATCH(B25,'Treatment Schedule'!$A$8:$A$57,0))&lt;&gt;"Recorded","Treatment record incomplete","Linked")))))))))),IF(COUNTIFS('Receipt'!$B$68:$B$117,A25)&lt;&gt;COUNTIFS('Receipt'!$B$68:$B$117,A25,'Receipt'!$C$68:$C$117,C25),"Resolve receipt revision differences",IF(COUNTIFS('Receipt'!$B$68:$B$117,A25,'Receipt'!$C$68:$C$117,C25)=0,"No receipt events recorded",IF(COUNTIFS('Receipt'!$B$68:$B$117,A25,'Receipt'!$C$68:$C$117,C25)&lt;&gt;COUNTIFS('Receipt'!$B$68:$B$117,A25,'Receipt'!$C$68:$C$117,C25,'Receipt'!$L$68:$L$117,"Receipt recorded"),"Resolve receipt event records",IF(K25&lt;&gt;F25,"Accepted quantity differs from order",IF(I25&lt;&gt;"Yes","Final delivery not declared","Quantity reconciliation recorded")))))))</x:f>
      </x:c>
      <x:c r="N25" s="24" t="str">
        <x:f>IF(LEN(A25&amp;"")=0,IF(COUNTA(A25,B25,C25,D25,E25,F25,G25,H25,I25)=0,"","Enter Order line ID"),IF(COUNTIFS('Receipt'!$A$8:$A$57,A25)&lt;&gt;1,"Duplicate order line",IF(OR(LEN(B25&amp;"")=0,LEN(C25&amp;"")=0,LEN(D25&amp;"")=0,LEN(E25&amp;"")=0,LEN(F25&amp;"")=0,LEN(G25&amp;"")=0,LEN(H25&amp;"")=0,LEN(I25&amp;"")=0),"Complete order quantity, unit and precision",IF(OR(OR(NOT(ISNUMBER(F25)),F25&lt;=0),OR(NOT(ISNUMBER(H25)),H25&lt;0,MOD(H25,1)&lt;&gt;0),H25&gt;6),"Enter positive quantity and decimal places zero to six",IF(AND(G25&lt;&gt;"m",G25&lt;&gt;"Each"),"Select m or Each",IF(AND(G25="Each",H25&lt;&gt;0),"Each must use zero decimal places",IF(ROUND(F25,H25)&lt;&gt;F25,"Quantity exceeds declared decimal places",IF(AND(I25&lt;&gt;"Yes",I25&lt;&gt;"No"),"Select final delivery status",IF(COUNTIFS('Treatment Schedule'!$A$8:$A$57,B25)&lt;&gt;1,"Missing or duplicate Treatment ID",IF(INDEX('Treatment Schedule'!$E$8:$E$57,MATCH(B25,'Treatment Schedule'!$A$8:$A$57,0))&lt;&gt;C25,"Revision mismatch",IF(INDEX('Treatment Schedule'!$K$8:$K$57,MATCH(B25,'Treatment Schedule'!$A$8:$A$57,0))&lt;&gt;"Recorded","Treatment record incomplete","Linked")))))))))))</x:f>
      </x:c>
    </x:row>
    <x:row r="26" ht="35" customHeight="1">
      <x:c r="A26" s="23"/>
      <x:c r="B26" s="23"/>
      <x:c r="C26" s="23"/>
      <x:c r="D26" s="23"/>
      <x:c r="E26" s="23"/>
      <x:c r="F26" s="31"/>
      <x:c r="G26" s="22"/>
      <x:c r="H26" s="27"/>
      <x:c r="I26" s="22"/>
      <x:c r="J26" s="32" t="str">
        <x:f>IF(A26="","",IF(IF(COUNTIFS('Receipt'!$A$8:$A$57,A26)&lt;&gt;1,"Duplicate order line",IF(OR(LEN(B26&amp;"")=0,LEN(C26&amp;"")=0,LEN(D26&amp;"")=0,LEN(E26&amp;"")=0,LEN(F26&amp;"")=0,LEN(G26&amp;"")=0,LEN(H26&amp;"")=0,LEN(I26&amp;"")=0),"Complete order quantity, unit and precision",IF(OR(OR(NOT(ISNUMBER(F26)),F26&lt;=0),OR(NOT(ISNUMBER(H26)),H26&lt;0,MOD(H26,1)&lt;&gt;0),H26&gt;6),"Enter positive quantity and decimal places zero to six",IF(AND(G26&lt;&gt;"m",G26&lt;&gt;"Each"),"Select m or Each",IF(AND(G26="Each",H26&lt;&gt;0),"Each must use zero decimal places",IF(ROUND(F26,H26)&lt;&gt;F26,"Quantity exceeds declared decimal places",IF(AND(I26&lt;&gt;"Yes",I26&lt;&gt;"No"),"Select final delivery status",IF(COUNTIFS('Treatment Schedule'!$A$8:$A$57,B26)&lt;&gt;1,"Missing or duplicate Treatment ID",IF(INDEX('Treatment Schedule'!$E$8:$E$57,MATCH(B26,'Treatment Schedule'!$A$8:$A$57,0))&lt;&gt;C26,"Revision mismatch",IF(INDEX('Treatment Schedule'!$K$8:$K$57,MATCH(B26,'Treatment Schedule'!$A$8:$A$57,0))&lt;&gt;"Recorded","Treatment record incomplete","Linked"))))))))))="Linked",ROUND(SUMIFS('Receipt'!$E$68:$E$117,'Receipt'!$B$68:$B$117,A26,'Receipt'!$C$68:$C$117,C26,'Receipt'!$G$68:$G$117,G26),H26),""))</x:f>
      </x:c>
      <x:c r="K26" s="32" t="str">
        <x:f>IF(A26="","",IF(IF(COUNTIFS('Receipt'!$A$8:$A$57,A26)&lt;&gt;1,"Duplicate order line",IF(OR(LEN(B26&amp;"")=0,LEN(C26&amp;"")=0,LEN(D26&amp;"")=0,LEN(E26&amp;"")=0,LEN(F26&amp;"")=0,LEN(G26&amp;"")=0,LEN(H26&amp;"")=0,LEN(I26&amp;"")=0),"Complete order quantity, unit and precision",IF(OR(OR(NOT(ISNUMBER(F26)),F26&lt;=0),OR(NOT(ISNUMBER(H26)),H26&lt;0,MOD(H26,1)&lt;&gt;0),H26&gt;6),"Enter positive quantity and decimal places zero to six",IF(AND(G26&lt;&gt;"m",G26&lt;&gt;"Each"),"Select m or Each",IF(AND(G26="Each",H26&lt;&gt;0),"Each must use zero decimal places",IF(ROUND(F26,H26)&lt;&gt;F26,"Quantity exceeds declared decimal places",IF(AND(I26&lt;&gt;"Yes",I26&lt;&gt;"No"),"Select final delivery status",IF(COUNTIFS('Treatment Schedule'!$A$8:$A$57,B26)&lt;&gt;1,"Missing or duplicate Treatment ID",IF(INDEX('Treatment Schedule'!$E$8:$E$57,MATCH(B26,'Treatment Schedule'!$A$8:$A$57,0))&lt;&gt;C26,"Revision mismatch",IF(INDEX('Treatment Schedule'!$K$8:$K$57,MATCH(B26,'Treatment Schedule'!$A$8:$A$57,0))&lt;&gt;"Recorded","Treatment record incomplete","Linked"))))))))))="Linked",ROUND(SUMIFS('Receipt'!$F$68:$F$117,'Receipt'!$B$68:$B$117,A26,'Receipt'!$C$68:$C$117,C26,'Receipt'!$L$68:$L$117,"Receipt recorded"),H26),""))</x:f>
      </x:c>
      <x:c r="L26" s="32" t="str">
        <x:f>IF(A26="","",IF(IF(COUNTIFS('Receipt'!$A$8:$A$57,A26)&lt;&gt;1,"Duplicate order line",IF(OR(LEN(B26&amp;"")=0,LEN(C26&amp;"")=0,LEN(D26&amp;"")=0,LEN(E26&amp;"")=0,LEN(F26&amp;"")=0,LEN(G26&amp;"")=0,LEN(H26&amp;"")=0,LEN(I26&amp;"")=0),"Complete order quantity, unit and precision",IF(OR(OR(NOT(ISNUMBER(F26)),F26&lt;=0),OR(NOT(ISNUMBER(H26)),H26&lt;0,MOD(H26,1)&lt;&gt;0),H26&gt;6),"Enter positive quantity and decimal places zero to six",IF(AND(G26&lt;&gt;"m",G26&lt;&gt;"Each"),"Select m or Each",IF(AND(G26="Each",H26&lt;&gt;0),"Each must use zero decimal places",IF(ROUND(F26,H26)&lt;&gt;F26,"Quantity exceeds declared decimal places",IF(AND(I26&lt;&gt;"Yes",I26&lt;&gt;"No"),"Select final delivery status",IF(COUNTIFS('Treatment Schedule'!$A$8:$A$57,B26)&lt;&gt;1,"Missing or duplicate Treatment ID",IF(INDEX('Treatment Schedule'!$E$8:$E$57,MATCH(B26,'Treatment Schedule'!$A$8:$A$57,0))&lt;&gt;C26,"Revision mismatch",IF(INDEX('Treatment Schedule'!$K$8:$K$57,MATCH(B26,'Treatment Schedule'!$A$8:$A$57,0))&lt;&gt;"Recorded","Treatment record incomplete","Linked"))))))))))="Linked",ROUND(F26-K26,H26),""))</x:f>
      </x:c>
      <x:c r="M26" s="24" t="str">
        <x:f>IF(LEN(A26&amp;"")=0,IF(COUNTA(A26,B26,C26,D26,E26,F26,G26,H26,I26)=0,"","Enter Order line ID"),IF(IF(COUNTIFS('Receipt'!$A$8:$A$57,A26)&lt;&gt;1,"Duplicate order line",IF(OR(LEN(B26&amp;"")=0,LEN(C26&amp;"")=0,LEN(D26&amp;"")=0,LEN(E26&amp;"")=0,LEN(F26&amp;"")=0,LEN(G26&amp;"")=0,LEN(H26&amp;"")=0,LEN(I26&amp;"")=0),"Complete order quantity, unit and precision",IF(OR(OR(NOT(ISNUMBER(F26)),F26&lt;=0),OR(NOT(ISNUMBER(H26)),H26&lt;0,MOD(H26,1)&lt;&gt;0),H26&gt;6),"Enter positive quantity and decimal places zero to six",IF(AND(G26&lt;&gt;"m",G26&lt;&gt;"Each"),"Select m or Each",IF(AND(G26="Each",H26&lt;&gt;0),"Each must use zero decimal places",IF(ROUND(F26,H26)&lt;&gt;F26,"Quantity exceeds declared decimal places",IF(AND(I26&lt;&gt;"Yes",I26&lt;&gt;"No"),"Select final delivery status",IF(COUNTIFS('Treatment Schedule'!$A$8:$A$57,B26)&lt;&gt;1,"Missing or duplicate Treatment ID",IF(INDEX('Treatment Schedule'!$E$8:$E$57,MATCH(B26,'Treatment Schedule'!$A$8:$A$57,0))&lt;&gt;C26,"Revision mismatch",IF(INDEX('Treatment Schedule'!$K$8:$K$57,MATCH(B26,'Treatment Schedule'!$A$8:$A$57,0))&lt;&gt;"Recorded","Treatment record incomplete","Linked"))))))))))&lt;&gt;"Linked",IF(COUNTIFS('Receipt'!$A$8:$A$57,A26)&lt;&gt;1,"Duplicate order line",IF(OR(LEN(B26&amp;"")=0,LEN(C26&amp;"")=0,LEN(D26&amp;"")=0,LEN(E26&amp;"")=0,LEN(F26&amp;"")=0,LEN(G26&amp;"")=0,LEN(H26&amp;"")=0,LEN(I26&amp;"")=0),"Complete order quantity, unit and precision",IF(OR(OR(NOT(ISNUMBER(F26)),F26&lt;=0),OR(NOT(ISNUMBER(H26)),H26&lt;0,MOD(H26,1)&lt;&gt;0),H26&gt;6),"Enter positive quantity and decimal places zero to six",IF(AND(G26&lt;&gt;"m",G26&lt;&gt;"Each"),"Select m or Each",IF(AND(G26="Each",H26&lt;&gt;0),"Each must use zero decimal places",IF(ROUND(F26,H26)&lt;&gt;F26,"Quantity exceeds declared decimal places",IF(AND(I26&lt;&gt;"Yes",I26&lt;&gt;"No"),"Select final delivery status",IF(COUNTIFS('Treatment Schedule'!$A$8:$A$57,B26)&lt;&gt;1,"Missing or duplicate Treatment ID",IF(INDEX('Treatment Schedule'!$E$8:$E$57,MATCH(B26,'Treatment Schedule'!$A$8:$A$57,0))&lt;&gt;C26,"Revision mismatch",IF(INDEX('Treatment Schedule'!$K$8:$K$57,MATCH(B26,'Treatment Schedule'!$A$8:$A$57,0))&lt;&gt;"Recorded","Treatment record incomplete","Linked")))))))))),IF(COUNTIFS('Receipt'!$B$68:$B$117,A26)&lt;&gt;COUNTIFS('Receipt'!$B$68:$B$117,A26,'Receipt'!$C$68:$C$117,C26),"Resolve receipt revision differences",IF(COUNTIFS('Receipt'!$B$68:$B$117,A26,'Receipt'!$C$68:$C$117,C26)=0,"No receipt events recorded",IF(COUNTIFS('Receipt'!$B$68:$B$117,A26,'Receipt'!$C$68:$C$117,C26)&lt;&gt;COUNTIFS('Receipt'!$B$68:$B$117,A26,'Receipt'!$C$68:$C$117,C26,'Receipt'!$L$68:$L$117,"Receipt recorded"),"Resolve receipt event records",IF(K26&lt;&gt;F26,"Accepted quantity differs from order",IF(I26&lt;&gt;"Yes","Final delivery not declared","Quantity reconciliation recorded")))))))</x:f>
      </x:c>
      <x:c r="N26" s="24" t="str">
        <x:f>IF(LEN(A26&amp;"")=0,IF(COUNTA(A26,B26,C26,D26,E26,F26,G26,H26,I26)=0,"","Enter Order line ID"),IF(COUNTIFS('Receipt'!$A$8:$A$57,A26)&lt;&gt;1,"Duplicate order line",IF(OR(LEN(B26&amp;"")=0,LEN(C26&amp;"")=0,LEN(D26&amp;"")=0,LEN(E26&amp;"")=0,LEN(F26&amp;"")=0,LEN(G26&amp;"")=0,LEN(H26&amp;"")=0,LEN(I26&amp;"")=0),"Complete order quantity, unit and precision",IF(OR(OR(NOT(ISNUMBER(F26)),F26&lt;=0),OR(NOT(ISNUMBER(H26)),H26&lt;0,MOD(H26,1)&lt;&gt;0),H26&gt;6),"Enter positive quantity and decimal places zero to six",IF(AND(G26&lt;&gt;"m",G26&lt;&gt;"Each"),"Select m or Each",IF(AND(G26="Each",H26&lt;&gt;0),"Each must use zero decimal places",IF(ROUND(F26,H26)&lt;&gt;F26,"Quantity exceeds declared decimal places",IF(AND(I26&lt;&gt;"Yes",I26&lt;&gt;"No"),"Select final delivery status",IF(COUNTIFS('Treatment Schedule'!$A$8:$A$57,B26)&lt;&gt;1,"Missing or duplicate Treatment ID",IF(INDEX('Treatment Schedule'!$E$8:$E$57,MATCH(B26,'Treatment Schedule'!$A$8:$A$57,0))&lt;&gt;C26,"Revision mismatch",IF(INDEX('Treatment Schedule'!$K$8:$K$57,MATCH(B26,'Treatment Schedule'!$A$8:$A$57,0))&lt;&gt;"Recorded","Treatment record incomplete","Linked")))))))))))</x:f>
      </x:c>
    </x:row>
    <x:row r="27" ht="35" customHeight="1">
      <x:c r="A27" s="23"/>
      <x:c r="B27" s="23"/>
      <x:c r="C27" s="23"/>
      <x:c r="D27" s="23"/>
      <x:c r="E27" s="23"/>
      <x:c r="F27" s="31"/>
      <x:c r="G27" s="22"/>
      <x:c r="H27" s="27"/>
      <x:c r="I27" s="22"/>
      <x:c r="J27" s="32" t="str">
        <x:f>IF(A27="","",IF(IF(COUNTIFS('Receipt'!$A$8:$A$57,A27)&lt;&gt;1,"Duplicate order line",IF(OR(LEN(B27&amp;"")=0,LEN(C27&amp;"")=0,LEN(D27&amp;"")=0,LEN(E27&amp;"")=0,LEN(F27&amp;"")=0,LEN(G27&amp;"")=0,LEN(H27&amp;"")=0,LEN(I27&amp;"")=0),"Complete order quantity, unit and precision",IF(OR(OR(NOT(ISNUMBER(F27)),F27&lt;=0),OR(NOT(ISNUMBER(H27)),H27&lt;0,MOD(H27,1)&lt;&gt;0),H27&gt;6),"Enter positive quantity and decimal places zero to six",IF(AND(G27&lt;&gt;"m",G27&lt;&gt;"Each"),"Select m or Each",IF(AND(G27="Each",H27&lt;&gt;0),"Each must use zero decimal places",IF(ROUND(F27,H27)&lt;&gt;F27,"Quantity exceeds declared decimal places",IF(AND(I27&lt;&gt;"Yes",I27&lt;&gt;"No"),"Select final delivery status",IF(COUNTIFS('Treatment Schedule'!$A$8:$A$57,B27)&lt;&gt;1,"Missing or duplicate Treatment ID",IF(INDEX('Treatment Schedule'!$E$8:$E$57,MATCH(B27,'Treatment Schedule'!$A$8:$A$57,0))&lt;&gt;C27,"Revision mismatch",IF(INDEX('Treatment Schedule'!$K$8:$K$57,MATCH(B27,'Treatment Schedule'!$A$8:$A$57,0))&lt;&gt;"Recorded","Treatment record incomplete","Linked"))))))))))="Linked",ROUND(SUMIFS('Receipt'!$E$68:$E$117,'Receipt'!$B$68:$B$117,A27,'Receipt'!$C$68:$C$117,C27,'Receipt'!$G$68:$G$117,G27),H27),""))</x:f>
      </x:c>
      <x:c r="K27" s="32" t="str">
        <x:f>IF(A27="","",IF(IF(COUNTIFS('Receipt'!$A$8:$A$57,A27)&lt;&gt;1,"Duplicate order line",IF(OR(LEN(B27&amp;"")=0,LEN(C27&amp;"")=0,LEN(D27&amp;"")=0,LEN(E27&amp;"")=0,LEN(F27&amp;"")=0,LEN(G27&amp;"")=0,LEN(H27&amp;"")=0,LEN(I27&amp;"")=0),"Complete order quantity, unit and precision",IF(OR(OR(NOT(ISNUMBER(F27)),F27&lt;=0),OR(NOT(ISNUMBER(H27)),H27&lt;0,MOD(H27,1)&lt;&gt;0),H27&gt;6),"Enter positive quantity and decimal places zero to six",IF(AND(G27&lt;&gt;"m",G27&lt;&gt;"Each"),"Select m or Each",IF(AND(G27="Each",H27&lt;&gt;0),"Each must use zero decimal places",IF(ROUND(F27,H27)&lt;&gt;F27,"Quantity exceeds declared decimal places",IF(AND(I27&lt;&gt;"Yes",I27&lt;&gt;"No"),"Select final delivery status",IF(COUNTIFS('Treatment Schedule'!$A$8:$A$57,B27)&lt;&gt;1,"Missing or duplicate Treatment ID",IF(INDEX('Treatment Schedule'!$E$8:$E$57,MATCH(B27,'Treatment Schedule'!$A$8:$A$57,0))&lt;&gt;C27,"Revision mismatch",IF(INDEX('Treatment Schedule'!$K$8:$K$57,MATCH(B27,'Treatment Schedule'!$A$8:$A$57,0))&lt;&gt;"Recorded","Treatment record incomplete","Linked"))))))))))="Linked",ROUND(SUMIFS('Receipt'!$F$68:$F$117,'Receipt'!$B$68:$B$117,A27,'Receipt'!$C$68:$C$117,C27,'Receipt'!$L$68:$L$117,"Receipt recorded"),H27),""))</x:f>
      </x:c>
      <x:c r="L27" s="32" t="str">
        <x:f>IF(A27="","",IF(IF(COUNTIFS('Receipt'!$A$8:$A$57,A27)&lt;&gt;1,"Duplicate order line",IF(OR(LEN(B27&amp;"")=0,LEN(C27&amp;"")=0,LEN(D27&amp;"")=0,LEN(E27&amp;"")=0,LEN(F27&amp;"")=0,LEN(G27&amp;"")=0,LEN(H27&amp;"")=0,LEN(I27&amp;"")=0),"Complete order quantity, unit and precision",IF(OR(OR(NOT(ISNUMBER(F27)),F27&lt;=0),OR(NOT(ISNUMBER(H27)),H27&lt;0,MOD(H27,1)&lt;&gt;0),H27&gt;6),"Enter positive quantity and decimal places zero to six",IF(AND(G27&lt;&gt;"m",G27&lt;&gt;"Each"),"Select m or Each",IF(AND(G27="Each",H27&lt;&gt;0),"Each must use zero decimal places",IF(ROUND(F27,H27)&lt;&gt;F27,"Quantity exceeds declared decimal places",IF(AND(I27&lt;&gt;"Yes",I27&lt;&gt;"No"),"Select final delivery status",IF(COUNTIFS('Treatment Schedule'!$A$8:$A$57,B27)&lt;&gt;1,"Missing or duplicate Treatment ID",IF(INDEX('Treatment Schedule'!$E$8:$E$57,MATCH(B27,'Treatment Schedule'!$A$8:$A$57,0))&lt;&gt;C27,"Revision mismatch",IF(INDEX('Treatment Schedule'!$K$8:$K$57,MATCH(B27,'Treatment Schedule'!$A$8:$A$57,0))&lt;&gt;"Recorded","Treatment record incomplete","Linked"))))))))))="Linked",ROUND(F27-K27,H27),""))</x:f>
      </x:c>
      <x:c r="M27" s="24" t="str">
        <x:f>IF(LEN(A27&amp;"")=0,IF(COUNTA(A27,B27,C27,D27,E27,F27,G27,H27,I27)=0,"","Enter Order line ID"),IF(IF(COUNTIFS('Receipt'!$A$8:$A$57,A27)&lt;&gt;1,"Duplicate order line",IF(OR(LEN(B27&amp;"")=0,LEN(C27&amp;"")=0,LEN(D27&amp;"")=0,LEN(E27&amp;"")=0,LEN(F27&amp;"")=0,LEN(G27&amp;"")=0,LEN(H27&amp;"")=0,LEN(I27&amp;"")=0),"Complete order quantity, unit and precision",IF(OR(OR(NOT(ISNUMBER(F27)),F27&lt;=0),OR(NOT(ISNUMBER(H27)),H27&lt;0,MOD(H27,1)&lt;&gt;0),H27&gt;6),"Enter positive quantity and decimal places zero to six",IF(AND(G27&lt;&gt;"m",G27&lt;&gt;"Each"),"Select m or Each",IF(AND(G27="Each",H27&lt;&gt;0),"Each must use zero decimal places",IF(ROUND(F27,H27)&lt;&gt;F27,"Quantity exceeds declared decimal places",IF(AND(I27&lt;&gt;"Yes",I27&lt;&gt;"No"),"Select final delivery status",IF(COUNTIFS('Treatment Schedule'!$A$8:$A$57,B27)&lt;&gt;1,"Missing or duplicate Treatment ID",IF(INDEX('Treatment Schedule'!$E$8:$E$57,MATCH(B27,'Treatment Schedule'!$A$8:$A$57,0))&lt;&gt;C27,"Revision mismatch",IF(INDEX('Treatment Schedule'!$K$8:$K$57,MATCH(B27,'Treatment Schedule'!$A$8:$A$57,0))&lt;&gt;"Recorded","Treatment record incomplete","Linked"))))))))))&lt;&gt;"Linked",IF(COUNTIFS('Receipt'!$A$8:$A$57,A27)&lt;&gt;1,"Duplicate order line",IF(OR(LEN(B27&amp;"")=0,LEN(C27&amp;"")=0,LEN(D27&amp;"")=0,LEN(E27&amp;"")=0,LEN(F27&amp;"")=0,LEN(G27&amp;"")=0,LEN(H27&amp;"")=0,LEN(I27&amp;"")=0),"Complete order quantity, unit and precision",IF(OR(OR(NOT(ISNUMBER(F27)),F27&lt;=0),OR(NOT(ISNUMBER(H27)),H27&lt;0,MOD(H27,1)&lt;&gt;0),H27&gt;6),"Enter positive quantity and decimal places zero to six",IF(AND(G27&lt;&gt;"m",G27&lt;&gt;"Each"),"Select m or Each",IF(AND(G27="Each",H27&lt;&gt;0),"Each must use zero decimal places",IF(ROUND(F27,H27)&lt;&gt;F27,"Quantity exceeds declared decimal places",IF(AND(I27&lt;&gt;"Yes",I27&lt;&gt;"No"),"Select final delivery status",IF(COUNTIFS('Treatment Schedule'!$A$8:$A$57,B27)&lt;&gt;1,"Missing or duplicate Treatment ID",IF(INDEX('Treatment Schedule'!$E$8:$E$57,MATCH(B27,'Treatment Schedule'!$A$8:$A$57,0))&lt;&gt;C27,"Revision mismatch",IF(INDEX('Treatment Schedule'!$K$8:$K$57,MATCH(B27,'Treatment Schedule'!$A$8:$A$57,0))&lt;&gt;"Recorded","Treatment record incomplete","Linked")))))))))),IF(COUNTIFS('Receipt'!$B$68:$B$117,A27)&lt;&gt;COUNTIFS('Receipt'!$B$68:$B$117,A27,'Receipt'!$C$68:$C$117,C27),"Resolve receipt revision differences",IF(COUNTIFS('Receipt'!$B$68:$B$117,A27,'Receipt'!$C$68:$C$117,C27)=0,"No receipt events recorded",IF(COUNTIFS('Receipt'!$B$68:$B$117,A27,'Receipt'!$C$68:$C$117,C27)&lt;&gt;COUNTIFS('Receipt'!$B$68:$B$117,A27,'Receipt'!$C$68:$C$117,C27,'Receipt'!$L$68:$L$117,"Receipt recorded"),"Resolve receipt event records",IF(K27&lt;&gt;F27,"Accepted quantity differs from order",IF(I27&lt;&gt;"Yes","Final delivery not declared","Quantity reconciliation recorded")))))))</x:f>
      </x:c>
      <x:c r="N27" s="24" t="str">
        <x:f>IF(LEN(A27&amp;"")=0,IF(COUNTA(A27,B27,C27,D27,E27,F27,G27,H27,I27)=0,"","Enter Order line ID"),IF(COUNTIFS('Receipt'!$A$8:$A$57,A27)&lt;&gt;1,"Duplicate order line",IF(OR(LEN(B27&amp;"")=0,LEN(C27&amp;"")=0,LEN(D27&amp;"")=0,LEN(E27&amp;"")=0,LEN(F27&amp;"")=0,LEN(G27&amp;"")=0,LEN(H27&amp;"")=0,LEN(I27&amp;"")=0),"Complete order quantity, unit and precision",IF(OR(OR(NOT(ISNUMBER(F27)),F27&lt;=0),OR(NOT(ISNUMBER(H27)),H27&lt;0,MOD(H27,1)&lt;&gt;0),H27&gt;6),"Enter positive quantity and decimal places zero to six",IF(AND(G27&lt;&gt;"m",G27&lt;&gt;"Each"),"Select m or Each",IF(AND(G27="Each",H27&lt;&gt;0),"Each must use zero decimal places",IF(ROUND(F27,H27)&lt;&gt;F27,"Quantity exceeds declared decimal places",IF(AND(I27&lt;&gt;"Yes",I27&lt;&gt;"No"),"Select final delivery status",IF(COUNTIFS('Treatment Schedule'!$A$8:$A$57,B27)&lt;&gt;1,"Missing or duplicate Treatment ID",IF(INDEX('Treatment Schedule'!$E$8:$E$57,MATCH(B27,'Treatment Schedule'!$A$8:$A$57,0))&lt;&gt;C27,"Revision mismatch",IF(INDEX('Treatment Schedule'!$K$8:$K$57,MATCH(B27,'Treatment Schedule'!$A$8:$A$57,0))&lt;&gt;"Recorded","Treatment record incomplete","Linked")))))))))))</x:f>
      </x:c>
    </x:row>
    <x:row r="28" ht="35" customHeight="1">
      <x:c r="A28" s="23"/>
      <x:c r="B28" s="23"/>
      <x:c r="C28" s="23"/>
      <x:c r="D28" s="23"/>
      <x:c r="E28" s="23"/>
      <x:c r="F28" s="31"/>
      <x:c r="G28" s="22"/>
      <x:c r="H28" s="27"/>
      <x:c r="I28" s="22"/>
      <x:c r="J28" s="32" t="str">
        <x:f>IF(A28="","",IF(IF(COUNTIFS('Receipt'!$A$8:$A$57,A28)&lt;&gt;1,"Duplicate order line",IF(OR(LEN(B28&amp;"")=0,LEN(C28&amp;"")=0,LEN(D28&amp;"")=0,LEN(E28&amp;"")=0,LEN(F28&amp;"")=0,LEN(G28&amp;"")=0,LEN(H28&amp;"")=0,LEN(I28&amp;"")=0),"Complete order quantity, unit and precision",IF(OR(OR(NOT(ISNUMBER(F28)),F28&lt;=0),OR(NOT(ISNUMBER(H28)),H28&lt;0,MOD(H28,1)&lt;&gt;0),H28&gt;6),"Enter positive quantity and decimal places zero to six",IF(AND(G28&lt;&gt;"m",G28&lt;&gt;"Each"),"Select m or Each",IF(AND(G28="Each",H28&lt;&gt;0),"Each must use zero decimal places",IF(ROUND(F28,H28)&lt;&gt;F28,"Quantity exceeds declared decimal places",IF(AND(I28&lt;&gt;"Yes",I28&lt;&gt;"No"),"Select final delivery status",IF(COUNTIFS('Treatment Schedule'!$A$8:$A$57,B28)&lt;&gt;1,"Missing or duplicate Treatment ID",IF(INDEX('Treatment Schedule'!$E$8:$E$57,MATCH(B28,'Treatment Schedule'!$A$8:$A$57,0))&lt;&gt;C28,"Revision mismatch",IF(INDEX('Treatment Schedule'!$K$8:$K$57,MATCH(B28,'Treatment Schedule'!$A$8:$A$57,0))&lt;&gt;"Recorded","Treatment record incomplete","Linked"))))))))))="Linked",ROUND(SUMIFS('Receipt'!$E$68:$E$117,'Receipt'!$B$68:$B$117,A28,'Receipt'!$C$68:$C$117,C28,'Receipt'!$G$68:$G$117,G28),H28),""))</x:f>
      </x:c>
      <x:c r="K28" s="32" t="str">
        <x:f>IF(A28="","",IF(IF(COUNTIFS('Receipt'!$A$8:$A$57,A28)&lt;&gt;1,"Duplicate order line",IF(OR(LEN(B28&amp;"")=0,LEN(C28&amp;"")=0,LEN(D28&amp;"")=0,LEN(E28&amp;"")=0,LEN(F28&amp;"")=0,LEN(G28&amp;"")=0,LEN(H28&amp;"")=0,LEN(I28&amp;"")=0),"Complete order quantity, unit and precision",IF(OR(OR(NOT(ISNUMBER(F28)),F28&lt;=0),OR(NOT(ISNUMBER(H28)),H28&lt;0,MOD(H28,1)&lt;&gt;0),H28&gt;6),"Enter positive quantity and decimal places zero to six",IF(AND(G28&lt;&gt;"m",G28&lt;&gt;"Each"),"Select m or Each",IF(AND(G28="Each",H28&lt;&gt;0),"Each must use zero decimal places",IF(ROUND(F28,H28)&lt;&gt;F28,"Quantity exceeds declared decimal places",IF(AND(I28&lt;&gt;"Yes",I28&lt;&gt;"No"),"Select final delivery status",IF(COUNTIFS('Treatment Schedule'!$A$8:$A$57,B28)&lt;&gt;1,"Missing or duplicate Treatment ID",IF(INDEX('Treatment Schedule'!$E$8:$E$57,MATCH(B28,'Treatment Schedule'!$A$8:$A$57,0))&lt;&gt;C28,"Revision mismatch",IF(INDEX('Treatment Schedule'!$K$8:$K$57,MATCH(B28,'Treatment Schedule'!$A$8:$A$57,0))&lt;&gt;"Recorded","Treatment record incomplete","Linked"))))))))))="Linked",ROUND(SUMIFS('Receipt'!$F$68:$F$117,'Receipt'!$B$68:$B$117,A28,'Receipt'!$C$68:$C$117,C28,'Receipt'!$L$68:$L$117,"Receipt recorded"),H28),""))</x:f>
      </x:c>
      <x:c r="L28" s="32" t="str">
        <x:f>IF(A28="","",IF(IF(COUNTIFS('Receipt'!$A$8:$A$57,A28)&lt;&gt;1,"Duplicate order line",IF(OR(LEN(B28&amp;"")=0,LEN(C28&amp;"")=0,LEN(D28&amp;"")=0,LEN(E28&amp;"")=0,LEN(F28&amp;"")=0,LEN(G28&amp;"")=0,LEN(H28&amp;"")=0,LEN(I28&amp;"")=0),"Complete order quantity, unit and precision",IF(OR(OR(NOT(ISNUMBER(F28)),F28&lt;=0),OR(NOT(ISNUMBER(H28)),H28&lt;0,MOD(H28,1)&lt;&gt;0),H28&gt;6),"Enter positive quantity and decimal places zero to six",IF(AND(G28&lt;&gt;"m",G28&lt;&gt;"Each"),"Select m or Each",IF(AND(G28="Each",H28&lt;&gt;0),"Each must use zero decimal places",IF(ROUND(F28,H28)&lt;&gt;F28,"Quantity exceeds declared decimal places",IF(AND(I28&lt;&gt;"Yes",I28&lt;&gt;"No"),"Select final delivery status",IF(COUNTIFS('Treatment Schedule'!$A$8:$A$57,B28)&lt;&gt;1,"Missing or duplicate Treatment ID",IF(INDEX('Treatment Schedule'!$E$8:$E$57,MATCH(B28,'Treatment Schedule'!$A$8:$A$57,0))&lt;&gt;C28,"Revision mismatch",IF(INDEX('Treatment Schedule'!$K$8:$K$57,MATCH(B28,'Treatment Schedule'!$A$8:$A$57,0))&lt;&gt;"Recorded","Treatment record incomplete","Linked"))))))))))="Linked",ROUND(F28-K28,H28),""))</x:f>
      </x:c>
      <x:c r="M28" s="24" t="str">
        <x:f>IF(LEN(A28&amp;"")=0,IF(COUNTA(A28,B28,C28,D28,E28,F28,G28,H28,I28)=0,"","Enter Order line ID"),IF(IF(COUNTIFS('Receipt'!$A$8:$A$57,A28)&lt;&gt;1,"Duplicate order line",IF(OR(LEN(B28&amp;"")=0,LEN(C28&amp;"")=0,LEN(D28&amp;"")=0,LEN(E28&amp;"")=0,LEN(F28&amp;"")=0,LEN(G28&amp;"")=0,LEN(H28&amp;"")=0,LEN(I28&amp;"")=0),"Complete order quantity, unit and precision",IF(OR(OR(NOT(ISNUMBER(F28)),F28&lt;=0),OR(NOT(ISNUMBER(H28)),H28&lt;0,MOD(H28,1)&lt;&gt;0),H28&gt;6),"Enter positive quantity and decimal places zero to six",IF(AND(G28&lt;&gt;"m",G28&lt;&gt;"Each"),"Select m or Each",IF(AND(G28="Each",H28&lt;&gt;0),"Each must use zero decimal places",IF(ROUND(F28,H28)&lt;&gt;F28,"Quantity exceeds declared decimal places",IF(AND(I28&lt;&gt;"Yes",I28&lt;&gt;"No"),"Select final delivery status",IF(COUNTIFS('Treatment Schedule'!$A$8:$A$57,B28)&lt;&gt;1,"Missing or duplicate Treatment ID",IF(INDEX('Treatment Schedule'!$E$8:$E$57,MATCH(B28,'Treatment Schedule'!$A$8:$A$57,0))&lt;&gt;C28,"Revision mismatch",IF(INDEX('Treatment Schedule'!$K$8:$K$57,MATCH(B28,'Treatment Schedule'!$A$8:$A$57,0))&lt;&gt;"Recorded","Treatment record incomplete","Linked"))))))))))&lt;&gt;"Linked",IF(COUNTIFS('Receipt'!$A$8:$A$57,A28)&lt;&gt;1,"Duplicate order line",IF(OR(LEN(B28&amp;"")=0,LEN(C28&amp;"")=0,LEN(D28&amp;"")=0,LEN(E28&amp;"")=0,LEN(F28&amp;"")=0,LEN(G28&amp;"")=0,LEN(H28&amp;"")=0,LEN(I28&amp;"")=0),"Complete order quantity, unit and precision",IF(OR(OR(NOT(ISNUMBER(F28)),F28&lt;=0),OR(NOT(ISNUMBER(H28)),H28&lt;0,MOD(H28,1)&lt;&gt;0),H28&gt;6),"Enter positive quantity and decimal places zero to six",IF(AND(G28&lt;&gt;"m",G28&lt;&gt;"Each"),"Select m or Each",IF(AND(G28="Each",H28&lt;&gt;0),"Each must use zero decimal places",IF(ROUND(F28,H28)&lt;&gt;F28,"Quantity exceeds declared decimal places",IF(AND(I28&lt;&gt;"Yes",I28&lt;&gt;"No"),"Select final delivery status",IF(COUNTIFS('Treatment Schedule'!$A$8:$A$57,B28)&lt;&gt;1,"Missing or duplicate Treatment ID",IF(INDEX('Treatment Schedule'!$E$8:$E$57,MATCH(B28,'Treatment Schedule'!$A$8:$A$57,0))&lt;&gt;C28,"Revision mismatch",IF(INDEX('Treatment Schedule'!$K$8:$K$57,MATCH(B28,'Treatment Schedule'!$A$8:$A$57,0))&lt;&gt;"Recorded","Treatment record incomplete","Linked")))))))))),IF(COUNTIFS('Receipt'!$B$68:$B$117,A28)&lt;&gt;COUNTIFS('Receipt'!$B$68:$B$117,A28,'Receipt'!$C$68:$C$117,C28),"Resolve receipt revision differences",IF(COUNTIFS('Receipt'!$B$68:$B$117,A28,'Receipt'!$C$68:$C$117,C28)=0,"No receipt events recorded",IF(COUNTIFS('Receipt'!$B$68:$B$117,A28,'Receipt'!$C$68:$C$117,C28)&lt;&gt;COUNTIFS('Receipt'!$B$68:$B$117,A28,'Receipt'!$C$68:$C$117,C28,'Receipt'!$L$68:$L$117,"Receipt recorded"),"Resolve receipt event records",IF(K28&lt;&gt;F28,"Accepted quantity differs from order",IF(I28&lt;&gt;"Yes","Final delivery not declared","Quantity reconciliation recorded")))))))</x:f>
      </x:c>
      <x:c r="N28" s="24" t="str">
        <x:f>IF(LEN(A28&amp;"")=0,IF(COUNTA(A28,B28,C28,D28,E28,F28,G28,H28,I28)=0,"","Enter Order line ID"),IF(COUNTIFS('Receipt'!$A$8:$A$57,A28)&lt;&gt;1,"Duplicate order line",IF(OR(LEN(B28&amp;"")=0,LEN(C28&amp;"")=0,LEN(D28&amp;"")=0,LEN(E28&amp;"")=0,LEN(F28&amp;"")=0,LEN(G28&amp;"")=0,LEN(H28&amp;"")=0,LEN(I28&amp;"")=0),"Complete order quantity, unit and precision",IF(OR(OR(NOT(ISNUMBER(F28)),F28&lt;=0),OR(NOT(ISNUMBER(H28)),H28&lt;0,MOD(H28,1)&lt;&gt;0),H28&gt;6),"Enter positive quantity and decimal places zero to six",IF(AND(G28&lt;&gt;"m",G28&lt;&gt;"Each"),"Select m or Each",IF(AND(G28="Each",H28&lt;&gt;0),"Each must use zero decimal places",IF(ROUND(F28,H28)&lt;&gt;F28,"Quantity exceeds declared decimal places",IF(AND(I28&lt;&gt;"Yes",I28&lt;&gt;"No"),"Select final delivery status",IF(COUNTIFS('Treatment Schedule'!$A$8:$A$57,B28)&lt;&gt;1,"Missing or duplicate Treatment ID",IF(INDEX('Treatment Schedule'!$E$8:$E$57,MATCH(B28,'Treatment Schedule'!$A$8:$A$57,0))&lt;&gt;C28,"Revision mismatch",IF(INDEX('Treatment Schedule'!$K$8:$K$57,MATCH(B28,'Treatment Schedule'!$A$8:$A$57,0))&lt;&gt;"Recorded","Treatment record incomplete","Linked")))))))))))</x:f>
      </x:c>
    </x:row>
    <x:row r="29" ht="35" customHeight="1">
      <x:c r="A29" s="23"/>
      <x:c r="B29" s="23"/>
      <x:c r="C29" s="23"/>
      <x:c r="D29" s="23"/>
      <x:c r="E29" s="23"/>
      <x:c r="F29" s="31"/>
      <x:c r="G29" s="22"/>
      <x:c r="H29" s="27"/>
      <x:c r="I29" s="22"/>
      <x:c r="J29" s="32" t="str">
        <x:f>IF(A29="","",IF(IF(COUNTIFS('Receipt'!$A$8:$A$57,A29)&lt;&gt;1,"Duplicate order line",IF(OR(LEN(B29&amp;"")=0,LEN(C29&amp;"")=0,LEN(D29&amp;"")=0,LEN(E29&amp;"")=0,LEN(F29&amp;"")=0,LEN(G29&amp;"")=0,LEN(H29&amp;"")=0,LEN(I29&amp;"")=0),"Complete order quantity, unit and precision",IF(OR(OR(NOT(ISNUMBER(F29)),F29&lt;=0),OR(NOT(ISNUMBER(H29)),H29&lt;0,MOD(H29,1)&lt;&gt;0),H29&gt;6),"Enter positive quantity and decimal places zero to six",IF(AND(G29&lt;&gt;"m",G29&lt;&gt;"Each"),"Select m or Each",IF(AND(G29="Each",H29&lt;&gt;0),"Each must use zero decimal places",IF(ROUND(F29,H29)&lt;&gt;F29,"Quantity exceeds declared decimal places",IF(AND(I29&lt;&gt;"Yes",I29&lt;&gt;"No"),"Select final delivery status",IF(COUNTIFS('Treatment Schedule'!$A$8:$A$57,B29)&lt;&gt;1,"Missing or duplicate Treatment ID",IF(INDEX('Treatment Schedule'!$E$8:$E$57,MATCH(B29,'Treatment Schedule'!$A$8:$A$57,0))&lt;&gt;C29,"Revision mismatch",IF(INDEX('Treatment Schedule'!$K$8:$K$57,MATCH(B29,'Treatment Schedule'!$A$8:$A$57,0))&lt;&gt;"Recorded","Treatment record incomplete","Linked"))))))))))="Linked",ROUND(SUMIFS('Receipt'!$E$68:$E$117,'Receipt'!$B$68:$B$117,A29,'Receipt'!$C$68:$C$117,C29,'Receipt'!$G$68:$G$117,G29),H29),""))</x:f>
      </x:c>
      <x:c r="K29" s="32" t="str">
        <x:f>IF(A29="","",IF(IF(COUNTIFS('Receipt'!$A$8:$A$57,A29)&lt;&gt;1,"Duplicate order line",IF(OR(LEN(B29&amp;"")=0,LEN(C29&amp;"")=0,LEN(D29&amp;"")=0,LEN(E29&amp;"")=0,LEN(F29&amp;"")=0,LEN(G29&amp;"")=0,LEN(H29&amp;"")=0,LEN(I29&amp;"")=0),"Complete order quantity, unit and precision",IF(OR(OR(NOT(ISNUMBER(F29)),F29&lt;=0),OR(NOT(ISNUMBER(H29)),H29&lt;0,MOD(H29,1)&lt;&gt;0),H29&gt;6),"Enter positive quantity and decimal places zero to six",IF(AND(G29&lt;&gt;"m",G29&lt;&gt;"Each"),"Select m or Each",IF(AND(G29="Each",H29&lt;&gt;0),"Each must use zero decimal places",IF(ROUND(F29,H29)&lt;&gt;F29,"Quantity exceeds declared decimal places",IF(AND(I29&lt;&gt;"Yes",I29&lt;&gt;"No"),"Select final delivery status",IF(COUNTIFS('Treatment Schedule'!$A$8:$A$57,B29)&lt;&gt;1,"Missing or duplicate Treatment ID",IF(INDEX('Treatment Schedule'!$E$8:$E$57,MATCH(B29,'Treatment Schedule'!$A$8:$A$57,0))&lt;&gt;C29,"Revision mismatch",IF(INDEX('Treatment Schedule'!$K$8:$K$57,MATCH(B29,'Treatment Schedule'!$A$8:$A$57,0))&lt;&gt;"Recorded","Treatment record incomplete","Linked"))))))))))="Linked",ROUND(SUMIFS('Receipt'!$F$68:$F$117,'Receipt'!$B$68:$B$117,A29,'Receipt'!$C$68:$C$117,C29,'Receipt'!$L$68:$L$117,"Receipt recorded"),H29),""))</x:f>
      </x:c>
      <x:c r="L29" s="32" t="str">
        <x:f>IF(A29="","",IF(IF(COUNTIFS('Receipt'!$A$8:$A$57,A29)&lt;&gt;1,"Duplicate order line",IF(OR(LEN(B29&amp;"")=0,LEN(C29&amp;"")=0,LEN(D29&amp;"")=0,LEN(E29&amp;"")=0,LEN(F29&amp;"")=0,LEN(G29&amp;"")=0,LEN(H29&amp;"")=0,LEN(I29&amp;"")=0),"Complete order quantity, unit and precision",IF(OR(OR(NOT(ISNUMBER(F29)),F29&lt;=0),OR(NOT(ISNUMBER(H29)),H29&lt;0,MOD(H29,1)&lt;&gt;0),H29&gt;6),"Enter positive quantity and decimal places zero to six",IF(AND(G29&lt;&gt;"m",G29&lt;&gt;"Each"),"Select m or Each",IF(AND(G29="Each",H29&lt;&gt;0),"Each must use zero decimal places",IF(ROUND(F29,H29)&lt;&gt;F29,"Quantity exceeds declared decimal places",IF(AND(I29&lt;&gt;"Yes",I29&lt;&gt;"No"),"Select final delivery status",IF(COUNTIFS('Treatment Schedule'!$A$8:$A$57,B29)&lt;&gt;1,"Missing or duplicate Treatment ID",IF(INDEX('Treatment Schedule'!$E$8:$E$57,MATCH(B29,'Treatment Schedule'!$A$8:$A$57,0))&lt;&gt;C29,"Revision mismatch",IF(INDEX('Treatment Schedule'!$K$8:$K$57,MATCH(B29,'Treatment Schedule'!$A$8:$A$57,0))&lt;&gt;"Recorded","Treatment record incomplete","Linked"))))))))))="Linked",ROUND(F29-K29,H29),""))</x:f>
      </x:c>
      <x:c r="M29" s="24" t="str">
        <x:f>IF(LEN(A29&amp;"")=0,IF(COUNTA(A29,B29,C29,D29,E29,F29,G29,H29,I29)=0,"","Enter Order line ID"),IF(IF(COUNTIFS('Receipt'!$A$8:$A$57,A29)&lt;&gt;1,"Duplicate order line",IF(OR(LEN(B29&amp;"")=0,LEN(C29&amp;"")=0,LEN(D29&amp;"")=0,LEN(E29&amp;"")=0,LEN(F29&amp;"")=0,LEN(G29&amp;"")=0,LEN(H29&amp;"")=0,LEN(I29&amp;"")=0),"Complete order quantity, unit and precision",IF(OR(OR(NOT(ISNUMBER(F29)),F29&lt;=0),OR(NOT(ISNUMBER(H29)),H29&lt;0,MOD(H29,1)&lt;&gt;0),H29&gt;6),"Enter positive quantity and decimal places zero to six",IF(AND(G29&lt;&gt;"m",G29&lt;&gt;"Each"),"Select m or Each",IF(AND(G29="Each",H29&lt;&gt;0),"Each must use zero decimal places",IF(ROUND(F29,H29)&lt;&gt;F29,"Quantity exceeds declared decimal places",IF(AND(I29&lt;&gt;"Yes",I29&lt;&gt;"No"),"Select final delivery status",IF(COUNTIFS('Treatment Schedule'!$A$8:$A$57,B29)&lt;&gt;1,"Missing or duplicate Treatment ID",IF(INDEX('Treatment Schedule'!$E$8:$E$57,MATCH(B29,'Treatment Schedule'!$A$8:$A$57,0))&lt;&gt;C29,"Revision mismatch",IF(INDEX('Treatment Schedule'!$K$8:$K$57,MATCH(B29,'Treatment Schedule'!$A$8:$A$57,0))&lt;&gt;"Recorded","Treatment record incomplete","Linked"))))))))))&lt;&gt;"Linked",IF(COUNTIFS('Receipt'!$A$8:$A$57,A29)&lt;&gt;1,"Duplicate order line",IF(OR(LEN(B29&amp;"")=0,LEN(C29&amp;"")=0,LEN(D29&amp;"")=0,LEN(E29&amp;"")=0,LEN(F29&amp;"")=0,LEN(G29&amp;"")=0,LEN(H29&amp;"")=0,LEN(I29&amp;"")=0),"Complete order quantity, unit and precision",IF(OR(OR(NOT(ISNUMBER(F29)),F29&lt;=0),OR(NOT(ISNUMBER(H29)),H29&lt;0,MOD(H29,1)&lt;&gt;0),H29&gt;6),"Enter positive quantity and decimal places zero to six",IF(AND(G29&lt;&gt;"m",G29&lt;&gt;"Each"),"Select m or Each",IF(AND(G29="Each",H29&lt;&gt;0),"Each must use zero decimal places",IF(ROUND(F29,H29)&lt;&gt;F29,"Quantity exceeds declared decimal places",IF(AND(I29&lt;&gt;"Yes",I29&lt;&gt;"No"),"Select final delivery status",IF(COUNTIFS('Treatment Schedule'!$A$8:$A$57,B29)&lt;&gt;1,"Missing or duplicate Treatment ID",IF(INDEX('Treatment Schedule'!$E$8:$E$57,MATCH(B29,'Treatment Schedule'!$A$8:$A$57,0))&lt;&gt;C29,"Revision mismatch",IF(INDEX('Treatment Schedule'!$K$8:$K$57,MATCH(B29,'Treatment Schedule'!$A$8:$A$57,0))&lt;&gt;"Recorded","Treatment record incomplete","Linked")))))))))),IF(COUNTIFS('Receipt'!$B$68:$B$117,A29)&lt;&gt;COUNTIFS('Receipt'!$B$68:$B$117,A29,'Receipt'!$C$68:$C$117,C29),"Resolve receipt revision differences",IF(COUNTIFS('Receipt'!$B$68:$B$117,A29,'Receipt'!$C$68:$C$117,C29)=0,"No receipt events recorded",IF(COUNTIFS('Receipt'!$B$68:$B$117,A29,'Receipt'!$C$68:$C$117,C29)&lt;&gt;COUNTIFS('Receipt'!$B$68:$B$117,A29,'Receipt'!$C$68:$C$117,C29,'Receipt'!$L$68:$L$117,"Receipt recorded"),"Resolve receipt event records",IF(K29&lt;&gt;F29,"Accepted quantity differs from order",IF(I29&lt;&gt;"Yes","Final delivery not declared","Quantity reconciliation recorded")))))))</x:f>
      </x:c>
      <x:c r="N29" s="24" t="str">
        <x:f>IF(LEN(A29&amp;"")=0,IF(COUNTA(A29,B29,C29,D29,E29,F29,G29,H29,I29)=0,"","Enter Order line ID"),IF(COUNTIFS('Receipt'!$A$8:$A$57,A29)&lt;&gt;1,"Duplicate order line",IF(OR(LEN(B29&amp;"")=0,LEN(C29&amp;"")=0,LEN(D29&amp;"")=0,LEN(E29&amp;"")=0,LEN(F29&amp;"")=0,LEN(G29&amp;"")=0,LEN(H29&amp;"")=0,LEN(I29&amp;"")=0),"Complete order quantity, unit and precision",IF(OR(OR(NOT(ISNUMBER(F29)),F29&lt;=0),OR(NOT(ISNUMBER(H29)),H29&lt;0,MOD(H29,1)&lt;&gt;0),H29&gt;6),"Enter positive quantity and decimal places zero to six",IF(AND(G29&lt;&gt;"m",G29&lt;&gt;"Each"),"Select m or Each",IF(AND(G29="Each",H29&lt;&gt;0),"Each must use zero decimal places",IF(ROUND(F29,H29)&lt;&gt;F29,"Quantity exceeds declared decimal places",IF(AND(I29&lt;&gt;"Yes",I29&lt;&gt;"No"),"Select final delivery status",IF(COUNTIFS('Treatment Schedule'!$A$8:$A$57,B29)&lt;&gt;1,"Missing or duplicate Treatment ID",IF(INDEX('Treatment Schedule'!$E$8:$E$57,MATCH(B29,'Treatment Schedule'!$A$8:$A$57,0))&lt;&gt;C29,"Revision mismatch",IF(INDEX('Treatment Schedule'!$K$8:$K$57,MATCH(B29,'Treatment Schedule'!$A$8:$A$57,0))&lt;&gt;"Recorded","Treatment record incomplete","Linked")))))))))))</x:f>
      </x:c>
    </x:row>
    <x:row r="30" ht="35" customHeight="1">
      <x:c r="A30" s="23"/>
      <x:c r="B30" s="23"/>
      <x:c r="C30" s="23"/>
      <x:c r="D30" s="23"/>
      <x:c r="E30" s="23"/>
      <x:c r="F30" s="31"/>
      <x:c r="G30" s="22"/>
      <x:c r="H30" s="27"/>
      <x:c r="I30" s="22"/>
      <x:c r="J30" s="32" t="str">
        <x:f>IF(A30="","",IF(IF(COUNTIFS('Receipt'!$A$8:$A$57,A30)&lt;&gt;1,"Duplicate order line",IF(OR(LEN(B30&amp;"")=0,LEN(C30&amp;"")=0,LEN(D30&amp;"")=0,LEN(E30&amp;"")=0,LEN(F30&amp;"")=0,LEN(G30&amp;"")=0,LEN(H30&amp;"")=0,LEN(I30&amp;"")=0),"Complete order quantity, unit and precision",IF(OR(OR(NOT(ISNUMBER(F30)),F30&lt;=0),OR(NOT(ISNUMBER(H30)),H30&lt;0,MOD(H30,1)&lt;&gt;0),H30&gt;6),"Enter positive quantity and decimal places zero to six",IF(AND(G30&lt;&gt;"m",G30&lt;&gt;"Each"),"Select m or Each",IF(AND(G30="Each",H30&lt;&gt;0),"Each must use zero decimal places",IF(ROUND(F30,H30)&lt;&gt;F30,"Quantity exceeds declared decimal places",IF(AND(I30&lt;&gt;"Yes",I30&lt;&gt;"No"),"Select final delivery status",IF(COUNTIFS('Treatment Schedule'!$A$8:$A$57,B30)&lt;&gt;1,"Missing or duplicate Treatment ID",IF(INDEX('Treatment Schedule'!$E$8:$E$57,MATCH(B30,'Treatment Schedule'!$A$8:$A$57,0))&lt;&gt;C30,"Revision mismatch",IF(INDEX('Treatment Schedule'!$K$8:$K$57,MATCH(B30,'Treatment Schedule'!$A$8:$A$57,0))&lt;&gt;"Recorded","Treatment record incomplete","Linked"))))))))))="Linked",ROUND(SUMIFS('Receipt'!$E$68:$E$117,'Receipt'!$B$68:$B$117,A30,'Receipt'!$C$68:$C$117,C30,'Receipt'!$G$68:$G$117,G30),H30),""))</x:f>
      </x:c>
      <x:c r="K30" s="32" t="str">
        <x:f>IF(A30="","",IF(IF(COUNTIFS('Receipt'!$A$8:$A$57,A30)&lt;&gt;1,"Duplicate order line",IF(OR(LEN(B30&amp;"")=0,LEN(C30&amp;"")=0,LEN(D30&amp;"")=0,LEN(E30&amp;"")=0,LEN(F30&amp;"")=0,LEN(G30&amp;"")=0,LEN(H30&amp;"")=0,LEN(I30&amp;"")=0),"Complete order quantity, unit and precision",IF(OR(OR(NOT(ISNUMBER(F30)),F30&lt;=0),OR(NOT(ISNUMBER(H30)),H30&lt;0,MOD(H30,1)&lt;&gt;0),H30&gt;6),"Enter positive quantity and decimal places zero to six",IF(AND(G30&lt;&gt;"m",G30&lt;&gt;"Each"),"Select m or Each",IF(AND(G30="Each",H30&lt;&gt;0),"Each must use zero decimal places",IF(ROUND(F30,H30)&lt;&gt;F30,"Quantity exceeds declared decimal places",IF(AND(I30&lt;&gt;"Yes",I30&lt;&gt;"No"),"Select final delivery status",IF(COUNTIFS('Treatment Schedule'!$A$8:$A$57,B30)&lt;&gt;1,"Missing or duplicate Treatment ID",IF(INDEX('Treatment Schedule'!$E$8:$E$57,MATCH(B30,'Treatment Schedule'!$A$8:$A$57,0))&lt;&gt;C30,"Revision mismatch",IF(INDEX('Treatment Schedule'!$K$8:$K$57,MATCH(B30,'Treatment Schedule'!$A$8:$A$57,0))&lt;&gt;"Recorded","Treatment record incomplete","Linked"))))))))))="Linked",ROUND(SUMIFS('Receipt'!$F$68:$F$117,'Receipt'!$B$68:$B$117,A30,'Receipt'!$C$68:$C$117,C30,'Receipt'!$L$68:$L$117,"Receipt recorded"),H30),""))</x:f>
      </x:c>
      <x:c r="L30" s="32" t="str">
        <x:f>IF(A30="","",IF(IF(COUNTIFS('Receipt'!$A$8:$A$57,A30)&lt;&gt;1,"Duplicate order line",IF(OR(LEN(B30&amp;"")=0,LEN(C30&amp;"")=0,LEN(D30&amp;"")=0,LEN(E30&amp;"")=0,LEN(F30&amp;"")=0,LEN(G30&amp;"")=0,LEN(H30&amp;"")=0,LEN(I30&amp;"")=0),"Complete order quantity, unit and precision",IF(OR(OR(NOT(ISNUMBER(F30)),F30&lt;=0),OR(NOT(ISNUMBER(H30)),H30&lt;0,MOD(H30,1)&lt;&gt;0),H30&gt;6),"Enter positive quantity and decimal places zero to six",IF(AND(G30&lt;&gt;"m",G30&lt;&gt;"Each"),"Select m or Each",IF(AND(G30="Each",H30&lt;&gt;0),"Each must use zero decimal places",IF(ROUND(F30,H30)&lt;&gt;F30,"Quantity exceeds declared decimal places",IF(AND(I30&lt;&gt;"Yes",I30&lt;&gt;"No"),"Select final delivery status",IF(COUNTIFS('Treatment Schedule'!$A$8:$A$57,B30)&lt;&gt;1,"Missing or duplicate Treatment ID",IF(INDEX('Treatment Schedule'!$E$8:$E$57,MATCH(B30,'Treatment Schedule'!$A$8:$A$57,0))&lt;&gt;C30,"Revision mismatch",IF(INDEX('Treatment Schedule'!$K$8:$K$57,MATCH(B30,'Treatment Schedule'!$A$8:$A$57,0))&lt;&gt;"Recorded","Treatment record incomplete","Linked"))))))))))="Linked",ROUND(F30-K30,H30),""))</x:f>
      </x:c>
      <x:c r="M30" s="24" t="str">
        <x:f>IF(LEN(A30&amp;"")=0,IF(COUNTA(A30,B30,C30,D30,E30,F30,G30,H30,I30)=0,"","Enter Order line ID"),IF(IF(COUNTIFS('Receipt'!$A$8:$A$57,A30)&lt;&gt;1,"Duplicate order line",IF(OR(LEN(B30&amp;"")=0,LEN(C30&amp;"")=0,LEN(D30&amp;"")=0,LEN(E30&amp;"")=0,LEN(F30&amp;"")=0,LEN(G30&amp;"")=0,LEN(H30&amp;"")=0,LEN(I30&amp;"")=0),"Complete order quantity, unit and precision",IF(OR(OR(NOT(ISNUMBER(F30)),F30&lt;=0),OR(NOT(ISNUMBER(H30)),H30&lt;0,MOD(H30,1)&lt;&gt;0),H30&gt;6),"Enter positive quantity and decimal places zero to six",IF(AND(G30&lt;&gt;"m",G30&lt;&gt;"Each"),"Select m or Each",IF(AND(G30="Each",H30&lt;&gt;0),"Each must use zero decimal places",IF(ROUND(F30,H30)&lt;&gt;F30,"Quantity exceeds declared decimal places",IF(AND(I30&lt;&gt;"Yes",I30&lt;&gt;"No"),"Select final delivery status",IF(COUNTIFS('Treatment Schedule'!$A$8:$A$57,B30)&lt;&gt;1,"Missing or duplicate Treatment ID",IF(INDEX('Treatment Schedule'!$E$8:$E$57,MATCH(B30,'Treatment Schedule'!$A$8:$A$57,0))&lt;&gt;C30,"Revision mismatch",IF(INDEX('Treatment Schedule'!$K$8:$K$57,MATCH(B30,'Treatment Schedule'!$A$8:$A$57,0))&lt;&gt;"Recorded","Treatment record incomplete","Linked"))))))))))&lt;&gt;"Linked",IF(COUNTIFS('Receipt'!$A$8:$A$57,A30)&lt;&gt;1,"Duplicate order line",IF(OR(LEN(B30&amp;"")=0,LEN(C30&amp;"")=0,LEN(D30&amp;"")=0,LEN(E30&amp;"")=0,LEN(F30&amp;"")=0,LEN(G30&amp;"")=0,LEN(H30&amp;"")=0,LEN(I30&amp;"")=0),"Complete order quantity, unit and precision",IF(OR(OR(NOT(ISNUMBER(F30)),F30&lt;=0),OR(NOT(ISNUMBER(H30)),H30&lt;0,MOD(H30,1)&lt;&gt;0),H30&gt;6),"Enter positive quantity and decimal places zero to six",IF(AND(G30&lt;&gt;"m",G30&lt;&gt;"Each"),"Select m or Each",IF(AND(G30="Each",H30&lt;&gt;0),"Each must use zero decimal places",IF(ROUND(F30,H30)&lt;&gt;F30,"Quantity exceeds declared decimal places",IF(AND(I30&lt;&gt;"Yes",I30&lt;&gt;"No"),"Select final delivery status",IF(COUNTIFS('Treatment Schedule'!$A$8:$A$57,B30)&lt;&gt;1,"Missing or duplicate Treatment ID",IF(INDEX('Treatment Schedule'!$E$8:$E$57,MATCH(B30,'Treatment Schedule'!$A$8:$A$57,0))&lt;&gt;C30,"Revision mismatch",IF(INDEX('Treatment Schedule'!$K$8:$K$57,MATCH(B30,'Treatment Schedule'!$A$8:$A$57,0))&lt;&gt;"Recorded","Treatment record incomplete","Linked")))))))))),IF(COUNTIFS('Receipt'!$B$68:$B$117,A30)&lt;&gt;COUNTIFS('Receipt'!$B$68:$B$117,A30,'Receipt'!$C$68:$C$117,C30),"Resolve receipt revision differences",IF(COUNTIFS('Receipt'!$B$68:$B$117,A30,'Receipt'!$C$68:$C$117,C30)=0,"No receipt events recorded",IF(COUNTIFS('Receipt'!$B$68:$B$117,A30,'Receipt'!$C$68:$C$117,C30)&lt;&gt;COUNTIFS('Receipt'!$B$68:$B$117,A30,'Receipt'!$C$68:$C$117,C30,'Receipt'!$L$68:$L$117,"Receipt recorded"),"Resolve receipt event records",IF(K30&lt;&gt;F30,"Accepted quantity differs from order",IF(I30&lt;&gt;"Yes","Final delivery not declared","Quantity reconciliation recorded")))))))</x:f>
      </x:c>
      <x:c r="N30" s="24" t="str">
        <x:f>IF(LEN(A30&amp;"")=0,IF(COUNTA(A30,B30,C30,D30,E30,F30,G30,H30,I30)=0,"","Enter Order line ID"),IF(COUNTIFS('Receipt'!$A$8:$A$57,A30)&lt;&gt;1,"Duplicate order line",IF(OR(LEN(B30&amp;"")=0,LEN(C30&amp;"")=0,LEN(D30&amp;"")=0,LEN(E30&amp;"")=0,LEN(F30&amp;"")=0,LEN(G30&amp;"")=0,LEN(H30&amp;"")=0,LEN(I30&amp;"")=0),"Complete order quantity, unit and precision",IF(OR(OR(NOT(ISNUMBER(F30)),F30&lt;=0),OR(NOT(ISNUMBER(H30)),H30&lt;0,MOD(H30,1)&lt;&gt;0),H30&gt;6),"Enter positive quantity and decimal places zero to six",IF(AND(G30&lt;&gt;"m",G30&lt;&gt;"Each"),"Select m or Each",IF(AND(G30="Each",H30&lt;&gt;0),"Each must use zero decimal places",IF(ROUND(F30,H30)&lt;&gt;F30,"Quantity exceeds declared decimal places",IF(AND(I30&lt;&gt;"Yes",I30&lt;&gt;"No"),"Select final delivery status",IF(COUNTIFS('Treatment Schedule'!$A$8:$A$57,B30)&lt;&gt;1,"Missing or duplicate Treatment ID",IF(INDEX('Treatment Schedule'!$E$8:$E$57,MATCH(B30,'Treatment Schedule'!$A$8:$A$57,0))&lt;&gt;C30,"Revision mismatch",IF(INDEX('Treatment Schedule'!$K$8:$K$57,MATCH(B30,'Treatment Schedule'!$A$8:$A$57,0))&lt;&gt;"Recorded","Treatment record incomplete","Linked")))))))))))</x:f>
      </x:c>
    </x:row>
    <x:row r="31" ht="35" customHeight="1">
      <x:c r="A31" s="23"/>
      <x:c r="B31" s="23"/>
      <x:c r="C31" s="23"/>
      <x:c r="D31" s="23"/>
      <x:c r="E31" s="23"/>
      <x:c r="F31" s="31"/>
      <x:c r="G31" s="22"/>
      <x:c r="H31" s="27"/>
      <x:c r="I31" s="22"/>
      <x:c r="J31" s="32" t="str">
        <x:f>IF(A31="","",IF(IF(COUNTIFS('Receipt'!$A$8:$A$57,A31)&lt;&gt;1,"Duplicate order line",IF(OR(LEN(B31&amp;"")=0,LEN(C31&amp;"")=0,LEN(D31&amp;"")=0,LEN(E31&amp;"")=0,LEN(F31&amp;"")=0,LEN(G31&amp;"")=0,LEN(H31&amp;"")=0,LEN(I31&amp;"")=0),"Complete order quantity, unit and precision",IF(OR(OR(NOT(ISNUMBER(F31)),F31&lt;=0),OR(NOT(ISNUMBER(H31)),H31&lt;0,MOD(H31,1)&lt;&gt;0),H31&gt;6),"Enter positive quantity and decimal places zero to six",IF(AND(G31&lt;&gt;"m",G31&lt;&gt;"Each"),"Select m or Each",IF(AND(G31="Each",H31&lt;&gt;0),"Each must use zero decimal places",IF(ROUND(F31,H31)&lt;&gt;F31,"Quantity exceeds declared decimal places",IF(AND(I31&lt;&gt;"Yes",I31&lt;&gt;"No"),"Select final delivery status",IF(COUNTIFS('Treatment Schedule'!$A$8:$A$57,B31)&lt;&gt;1,"Missing or duplicate Treatment ID",IF(INDEX('Treatment Schedule'!$E$8:$E$57,MATCH(B31,'Treatment Schedule'!$A$8:$A$57,0))&lt;&gt;C31,"Revision mismatch",IF(INDEX('Treatment Schedule'!$K$8:$K$57,MATCH(B31,'Treatment Schedule'!$A$8:$A$57,0))&lt;&gt;"Recorded","Treatment record incomplete","Linked"))))))))))="Linked",ROUND(SUMIFS('Receipt'!$E$68:$E$117,'Receipt'!$B$68:$B$117,A31,'Receipt'!$C$68:$C$117,C31,'Receipt'!$G$68:$G$117,G31),H31),""))</x:f>
      </x:c>
      <x:c r="K31" s="32" t="str">
        <x:f>IF(A31="","",IF(IF(COUNTIFS('Receipt'!$A$8:$A$57,A31)&lt;&gt;1,"Duplicate order line",IF(OR(LEN(B31&amp;"")=0,LEN(C31&amp;"")=0,LEN(D31&amp;"")=0,LEN(E31&amp;"")=0,LEN(F31&amp;"")=0,LEN(G31&amp;"")=0,LEN(H31&amp;"")=0,LEN(I31&amp;"")=0),"Complete order quantity, unit and precision",IF(OR(OR(NOT(ISNUMBER(F31)),F31&lt;=0),OR(NOT(ISNUMBER(H31)),H31&lt;0,MOD(H31,1)&lt;&gt;0),H31&gt;6),"Enter positive quantity and decimal places zero to six",IF(AND(G31&lt;&gt;"m",G31&lt;&gt;"Each"),"Select m or Each",IF(AND(G31="Each",H31&lt;&gt;0),"Each must use zero decimal places",IF(ROUND(F31,H31)&lt;&gt;F31,"Quantity exceeds declared decimal places",IF(AND(I31&lt;&gt;"Yes",I31&lt;&gt;"No"),"Select final delivery status",IF(COUNTIFS('Treatment Schedule'!$A$8:$A$57,B31)&lt;&gt;1,"Missing or duplicate Treatment ID",IF(INDEX('Treatment Schedule'!$E$8:$E$57,MATCH(B31,'Treatment Schedule'!$A$8:$A$57,0))&lt;&gt;C31,"Revision mismatch",IF(INDEX('Treatment Schedule'!$K$8:$K$57,MATCH(B31,'Treatment Schedule'!$A$8:$A$57,0))&lt;&gt;"Recorded","Treatment record incomplete","Linked"))))))))))="Linked",ROUND(SUMIFS('Receipt'!$F$68:$F$117,'Receipt'!$B$68:$B$117,A31,'Receipt'!$C$68:$C$117,C31,'Receipt'!$L$68:$L$117,"Receipt recorded"),H31),""))</x:f>
      </x:c>
      <x:c r="L31" s="32" t="str">
        <x:f>IF(A31="","",IF(IF(COUNTIFS('Receipt'!$A$8:$A$57,A31)&lt;&gt;1,"Duplicate order line",IF(OR(LEN(B31&amp;"")=0,LEN(C31&amp;"")=0,LEN(D31&amp;"")=0,LEN(E31&amp;"")=0,LEN(F31&amp;"")=0,LEN(G31&amp;"")=0,LEN(H31&amp;"")=0,LEN(I31&amp;"")=0),"Complete order quantity, unit and precision",IF(OR(OR(NOT(ISNUMBER(F31)),F31&lt;=0),OR(NOT(ISNUMBER(H31)),H31&lt;0,MOD(H31,1)&lt;&gt;0),H31&gt;6),"Enter positive quantity and decimal places zero to six",IF(AND(G31&lt;&gt;"m",G31&lt;&gt;"Each"),"Select m or Each",IF(AND(G31="Each",H31&lt;&gt;0),"Each must use zero decimal places",IF(ROUND(F31,H31)&lt;&gt;F31,"Quantity exceeds declared decimal places",IF(AND(I31&lt;&gt;"Yes",I31&lt;&gt;"No"),"Select final delivery status",IF(COUNTIFS('Treatment Schedule'!$A$8:$A$57,B31)&lt;&gt;1,"Missing or duplicate Treatment ID",IF(INDEX('Treatment Schedule'!$E$8:$E$57,MATCH(B31,'Treatment Schedule'!$A$8:$A$57,0))&lt;&gt;C31,"Revision mismatch",IF(INDEX('Treatment Schedule'!$K$8:$K$57,MATCH(B31,'Treatment Schedule'!$A$8:$A$57,0))&lt;&gt;"Recorded","Treatment record incomplete","Linked"))))))))))="Linked",ROUND(F31-K31,H31),""))</x:f>
      </x:c>
      <x:c r="M31" s="24" t="str">
        <x:f>IF(LEN(A31&amp;"")=0,IF(COUNTA(A31,B31,C31,D31,E31,F31,G31,H31,I31)=0,"","Enter Order line ID"),IF(IF(COUNTIFS('Receipt'!$A$8:$A$57,A31)&lt;&gt;1,"Duplicate order line",IF(OR(LEN(B31&amp;"")=0,LEN(C31&amp;"")=0,LEN(D31&amp;"")=0,LEN(E31&amp;"")=0,LEN(F31&amp;"")=0,LEN(G31&amp;"")=0,LEN(H31&amp;"")=0,LEN(I31&amp;"")=0),"Complete order quantity, unit and precision",IF(OR(OR(NOT(ISNUMBER(F31)),F31&lt;=0),OR(NOT(ISNUMBER(H31)),H31&lt;0,MOD(H31,1)&lt;&gt;0),H31&gt;6),"Enter positive quantity and decimal places zero to six",IF(AND(G31&lt;&gt;"m",G31&lt;&gt;"Each"),"Select m or Each",IF(AND(G31="Each",H31&lt;&gt;0),"Each must use zero decimal places",IF(ROUND(F31,H31)&lt;&gt;F31,"Quantity exceeds declared decimal places",IF(AND(I31&lt;&gt;"Yes",I31&lt;&gt;"No"),"Select final delivery status",IF(COUNTIFS('Treatment Schedule'!$A$8:$A$57,B31)&lt;&gt;1,"Missing or duplicate Treatment ID",IF(INDEX('Treatment Schedule'!$E$8:$E$57,MATCH(B31,'Treatment Schedule'!$A$8:$A$57,0))&lt;&gt;C31,"Revision mismatch",IF(INDEX('Treatment Schedule'!$K$8:$K$57,MATCH(B31,'Treatment Schedule'!$A$8:$A$57,0))&lt;&gt;"Recorded","Treatment record incomplete","Linked"))))))))))&lt;&gt;"Linked",IF(COUNTIFS('Receipt'!$A$8:$A$57,A31)&lt;&gt;1,"Duplicate order line",IF(OR(LEN(B31&amp;"")=0,LEN(C31&amp;"")=0,LEN(D31&amp;"")=0,LEN(E31&amp;"")=0,LEN(F31&amp;"")=0,LEN(G31&amp;"")=0,LEN(H31&amp;"")=0,LEN(I31&amp;"")=0),"Complete order quantity, unit and precision",IF(OR(OR(NOT(ISNUMBER(F31)),F31&lt;=0),OR(NOT(ISNUMBER(H31)),H31&lt;0,MOD(H31,1)&lt;&gt;0),H31&gt;6),"Enter positive quantity and decimal places zero to six",IF(AND(G31&lt;&gt;"m",G31&lt;&gt;"Each"),"Select m or Each",IF(AND(G31="Each",H31&lt;&gt;0),"Each must use zero decimal places",IF(ROUND(F31,H31)&lt;&gt;F31,"Quantity exceeds declared decimal places",IF(AND(I31&lt;&gt;"Yes",I31&lt;&gt;"No"),"Select final delivery status",IF(COUNTIFS('Treatment Schedule'!$A$8:$A$57,B31)&lt;&gt;1,"Missing or duplicate Treatment ID",IF(INDEX('Treatment Schedule'!$E$8:$E$57,MATCH(B31,'Treatment Schedule'!$A$8:$A$57,0))&lt;&gt;C31,"Revision mismatch",IF(INDEX('Treatment Schedule'!$K$8:$K$57,MATCH(B31,'Treatment Schedule'!$A$8:$A$57,0))&lt;&gt;"Recorded","Treatment record incomplete","Linked")))))))))),IF(COUNTIFS('Receipt'!$B$68:$B$117,A31)&lt;&gt;COUNTIFS('Receipt'!$B$68:$B$117,A31,'Receipt'!$C$68:$C$117,C31),"Resolve receipt revision differences",IF(COUNTIFS('Receipt'!$B$68:$B$117,A31,'Receipt'!$C$68:$C$117,C31)=0,"No receipt events recorded",IF(COUNTIFS('Receipt'!$B$68:$B$117,A31,'Receipt'!$C$68:$C$117,C31)&lt;&gt;COUNTIFS('Receipt'!$B$68:$B$117,A31,'Receipt'!$C$68:$C$117,C31,'Receipt'!$L$68:$L$117,"Receipt recorded"),"Resolve receipt event records",IF(K31&lt;&gt;F31,"Accepted quantity differs from order",IF(I31&lt;&gt;"Yes","Final delivery not declared","Quantity reconciliation recorded")))))))</x:f>
      </x:c>
      <x:c r="N31" s="24" t="str">
        <x:f>IF(LEN(A31&amp;"")=0,IF(COUNTA(A31,B31,C31,D31,E31,F31,G31,H31,I31)=0,"","Enter Order line ID"),IF(COUNTIFS('Receipt'!$A$8:$A$57,A31)&lt;&gt;1,"Duplicate order line",IF(OR(LEN(B31&amp;"")=0,LEN(C31&amp;"")=0,LEN(D31&amp;"")=0,LEN(E31&amp;"")=0,LEN(F31&amp;"")=0,LEN(G31&amp;"")=0,LEN(H31&amp;"")=0,LEN(I31&amp;"")=0),"Complete order quantity, unit and precision",IF(OR(OR(NOT(ISNUMBER(F31)),F31&lt;=0),OR(NOT(ISNUMBER(H31)),H31&lt;0,MOD(H31,1)&lt;&gt;0),H31&gt;6),"Enter positive quantity and decimal places zero to six",IF(AND(G31&lt;&gt;"m",G31&lt;&gt;"Each"),"Select m or Each",IF(AND(G31="Each",H31&lt;&gt;0),"Each must use zero decimal places",IF(ROUND(F31,H31)&lt;&gt;F31,"Quantity exceeds declared decimal places",IF(AND(I31&lt;&gt;"Yes",I31&lt;&gt;"No"),"Select final delivery status",IF(COUNTIFS('Treatment Schedule'!$A$8:$A$57,B31)&lt;&gt;1,"Missing or duplicate Treatment ID",IF(INDEX('Treatment Schedule'!$E$8:$E$57,MATCH(B31,'Treatment Schedule'!$A$8:$A$57,0))&lt;&gt;C31,"Revision mismatch",IF(INDEX('Treatment Schedule'!$K$8:$K$57,MATCH(B31,'Treatment Schedule'!$A$8:$A$57,0))&lt;&gt;"Recorded","Treatment record incomplete","Linked")))))))))))</x:f>
      </x:c>
    </x:row>
    <x:row r="32" ht="35" customHeight="1">
      <x:c r="A32" s="23"/>
      <x:c r="B32" s="23"/>
      <x:c r="C32" s="23"/>
      <x:c r="D32" s="23"/>
      <x:c r="E32" s="23"/>
      <x:c r="F32" s="31"/>
      <x:c r="G32" s="22"/>
      <x:c r="H32" s="27"/>
      <x:c r="I32" s="22"/>
      <x:c r="J32" s="32" t="str">
        <x:f>IF(A32="","",IF(IF(COUNTIFS('Receipt'!$A$8:$A$57,A32)&lt;&gt;1,"Duplicate order line",IF(OR(LEN(B32&amp;"")=0,LEN(C32&amp;"")=0,LEN(D32&amp;"")=0,LEN(E32&amp;"")=0,LEN(F32&amp;"")=0,LEN(G32&amp;"")=0,LEN(H32&amp;"")=0,LEN(I32&amp;"")=0),"Complete order quantity, unit and precision",IF(OR(OR(NOT(ISNUMBER(F32)),F32&lt;=0),OR(NOT(ISNUMBER(H32)),H32&lt;0,MOD(H32,1)&lt;&gt;0),H32&gt;6),"Enter positive quantity and decimal places zero to six",IF(AND(G32&lt;&gt;"m",G32&lt;&gt;"Each"),"Select m or Each",IF(AND(G32="Each",H32&lt;&gt;0),"Each must use zero decimal places",IF(ROUND(F32,H32)&lt;&gt;F32,"Quantity exceeds declared decimal places",IF(AND(I32&lt;&gt;"Yes",I32&lt;&gt;"No"),"Select final delivery status",IF(COUNTIFS('Treatment Schedule'!$A$8:$A$57,B32)&lt;&gt;1,"Missing or duplicate Treatment ID",IF(INDEX('Treatment Schedule'!$E$8:$E$57,MATCH(B32,'Treatment Schedule'!$A$8:$A$57,0))&lt;&gt;C32,"Revision mismatch",IF(INDEX('Treatment Schedule'!$K$8:$K$57,MATCH(B32,'Treatment Schedule'!$A$8:$A$57,0))&lt;&gt;"Recorded","Treatment record incomplete","Linked"))))))))))="Linked",ROUND(SUMIFS('Receipt'!$E$68:$E$117,'Receipt'!$B$68:$B$117,A32,'Receipt'!$C$68:$C$117,C32,'Receipt'!$G$68:$G$117,G32),H32),""))</x:f>
      </x:c>
      <x:c r="K32" s="32" t="str">
        <x:f>IF(A32="","",IF(IF(COUNTIFS('Receipt'!$A$8:$A$57,A32)&lt;&gt;1,"Duplicate order line",IF(OR(LEN(B32&amp;"")=0,LEN(C32&amp;"")=0,LEN(D32&amp;"")=0,LEN(E32&amp;"")=0,LEN(F32&amp;"")=0,LEN(G32&amp;"")=0,LEN(H32&amp;"")=0,LEN(I32&amp;"")=0),"Complete order quantity, unit and precision",IF(OR(OR(NOT(ISNUMBER(F32)),F32&lt;=0),OR(NOT(ISNUMBER(H32)),H32&lt;0,MOD(H32,1)&lt;&gt;0),H32&gt;6),"Enter positive quantity and decimal places zero to six",IF(AND(G32&lt;&gt;"m",G32&lt;&gt;"Each"),"Select m or Each",IF(AND(G32="Each",H32&lt;&gt;0),"Each must use zero decimal places",IF(ROUND(F32,H32)&lt;&gt;F32,"Quantity exceeds declared decimal places",IF(AND(I32&lt;&gt;"Yes",I32&lt;&gt;"No"),"Select final delivery status",IF(COUNTIFS('Treatment Schedule'!$A$8:$A$57,B32)&lt;&gt;1,"Missing or duplicate Treatment ID",IF(INDEX('Treatment Schedule'!$E$8:$E$57,MATCH(B32,'Treatment Schedule'!$A$8:$A$57,0))&lt;&gt;C32,"Revision mismatch",IF(INDEX('Treatment Schedule'!$K$8:$K$57,MATCH(B32,'Treatment Schedule'!$A$8:$A$57,0))&lt;&gt;"Recorded","Treatment record incomplete","Linked"))))))))))="Linked",ROUND(SUMIFS('Receipt'!$F$68:$F$117,'Receipt'!$B$68:$B$117,A32,'Receipt'!$C$68:$C$117,C32,'Receipt'!$L$68:$L$117,"Receipt recorded"),H32),""))</x:f>
      </x:c>
      <x:c r="L32" s="32" t="str">
        <x:f>IF(A32="","",IF(IF(COUNTIFS('Receipt'!$A$8:$A$57,A32)&lt;&gt;1,"Duplicate order line",IF(OR(LEN(B32&amp;"")=0,LEN(C32&amp;"")=0,LEN(D32&amp;"")=0,LEN(E32&amp;"")=0,LEN(F32&amp;"")=0,LEN(G32&amp;"")=0,LEN(H32&amp;"")=0,LEN(I32&amp;"")=0),"Complete order quantity, unit and precision",IF(OR(OR(NOT(ISNUMBER(F32)),F32&lt;=0),OR(NOT(ISNUMBER(H32)),H32&lt;0,MOD(H32,1)&lt;&gt;0),H32&gt;6),"Enter positive quantity and decimal places zero to six",IF(AND(G32&lt;&gt;"m",G32&lt;&gt;"Each"),"Select m or Each",IF(AND(G32="Each",H32&lt;&gt;0),"Each must use zero decimal places",IF(ROUND(F32,H32)&lt;&gt;F32,"Quantity exceeds declared decimal places",IF(AND(I32&lt;&gt;"Yes",I32&lt;&gt;"No"),"Select final delivery status",IF(COUNTIFS('Treatment Schedule'!$A$8:$A$57,B32)&lt;&gt;1,"Missing or duplicate Treatment ID",IF(INDEX('Treatment Schedule'!$E$8:$E$57,MATCH(B32,'Treatment Schedule'!$A$8:$A$57,0))&lt;&gt;C32,"Revision mismatch",IF(INDEX('Treatment Schedule'!$K$8:$K$57,MATCH(B32,'Treatment Schedule'!$A$8:$A$57,0))&lt;&gt;"Recorded","Treatment record incomplete","Linked"))))))))))="Linked",ROUND(F32-K32,H32),""))</x:f>
      </x:c>
      <x:c r="M32" s="24" t="str">
        <x:f>IF(LEN(A32&amp;"")=0,IF(COUNTA(A32,B32,C32,D32,E32,F32,G32,H32,I32)=0,"","Enter Order line ID"),IF(IF(COUNTIFS('Receipt'!$A$8:$A$57,A32)&lt;&gt;1,"Duplicate order line",IF(OR(LEN(B32&amp;"")=0,LEN(C32&amp;"")=0,LEN(D32&amp;"")=0,LEN(E32&amp;"")=0,LEN(F32&amp;"")=0,LEN(G32&amp;"")=0,LEN(H32&amp;"")=0,LEN(I32&amp;"")=0),"Complete order quantity, unit and precision",IF(OR(OR(NOT(ISNUMBER(F32)),F32&lt;=0),OR(NOT(ISNUMBER(H32)),H32&lt;0,MOD(H32,1)&lt;&gt;0),H32&gt;6),"Enter positive quantity and decimal places zero to six",IF(AND(G32&lt;&gt;"m",G32&lt;&gt;"Each"),"Select m or Each",IF(AND(G32="Each",H32&lt;&gt;0),"Each must use zero decimal places",IF(ROUND(F32,H32)&lt;&gt;F32,"Quantity exceeds declared decimal places",IF(AND(I32&lt;&gt;"Yes",I32&lt;&gt;"No"),"Select final delivery status",IF(COUNTIFS('Treatment Schedule'!$A$8:$A$57,B32)&lt;&gt;1,"Missing or duplicate Treatment ID",IF(INDEX('Treatment Schedule'!$E$8:$E$57,MATCH(B32,'Treatment Schedule'!$A$8:$A$57,0))&lt;&gt;C32,"Revision mismatch",IF(INDEX('Treatment Schedule'!$K$8:$K$57,MATCH(B32,'Treatment Schedule'!$A$8:$A$57,0))&lt;&gt;"Recorded","Treatment record incomplete","Linked"))))))))))&lt;&gt;"Linked",IF(COUNTIFS('Receipt'!$A$8:$A$57,A32)&lt;&gt;1,"Duplicate order line",IF(OR(LEN(B32&amp;"")=0,LEN(C32&amp;"")=0,LEN(D32&amp;"")=0,LEN(E32&amp;"")=0,LEN(F32&amp;"")=0,LEN(G32&amp;"")=0,LEN(H32&amp;"")=0,LEN(I32&amp;"")=0),"Complete order quantity, unit and precision",IF(OR(OR(NOT(ISNUMBER(F32)),F32&lt;=0),OR(NOT(ISNUMBER(H32)),H32&lt;0,MOD(H32,1)&lt;&gt;0),H32&gt;6),"Enter positive quantity and decimal places zero to six",IF(AND(G32&lt;&gt;"m",G32&lt;&gt;"Each"),"Select m or Each",IF(AND(G32="Each",H32&lt;&gt;0),"Each must use zero decimal places",IF(ROUND(F32,H32)&lt;&gt;F32,"Quantity exceeds declared decimal places",IF(AND(I32&lt;&gt;"Yes",I32&lt;&gt;"No"),"Select final delivery status",IF(COUNTIFS('Treatment Schedule'!$A$8:$A$57,B32)&lt;&gt;1,"Missing or duplicate Treatment ID",IF(INDEX('Treatment Schedule'!$E$8:$E$57,MATCH(B32,'Treatment Schedule'!$A$8:$A$57,0))&lt;&gt;C32,"Revision mismatch",IF(INDEX('Treatment Schedule'!$K$8:$K$57,MATCH(B32,'Treatment Schedule'!$A$8:$A$57,0))&lt;&gt;"Recorded","Treatment record incomplete","Linked")))))))))),IF(COUNTIFS('Receipt'!$B$68:$B$117,A32)&lt;&gt;COUNTIFS('Receipt'!$B$68:$B$117,A32,'Receipt'!$C$68:$C$117,C32),"Resolve receipt revision differences",IF(COUNTIFS('Receipt'!$B$68:$B$117,A32,'Receipt'!$C$68:$C$117,C32)=0,"No receipt events recorded",IF(COUNTIFS('Receipt'!$B$68:$B$117,A32,'Receipt'!$C$68:$C$117,C32)&lt;&gt;COUNTIFS('Receipt'!$B$68:$B$117,A32,'Receipt'!$C$68:$C$117,C32,'Receipt'!$L$68:$L$117,"Receipt recorded"),"Resolve receipt event records",IF(K32&lt;&gt;F32,"Accepted quantity differs from order",IF(I32&lt;&gt;"Yes","Final delivery not declared","Quantity reconciliation recorded")))))))</x:f>
      </x:c>
      <x:c r="N32" s="24" t="str">
        <x:f>IF(LEN(A32&amp;"")=0,IF(COUNTA(A32,B32,C32,D32,E32,F32,G32,H32,I32)=0,"","Enter Order line ID"),IF(COUNTIFS('Receipt'!$A$8:$A$57,A32)&lt;&gt;1,"Duplicate order line",IF(OR(LEN(B32&amp;"")=0,LEN(C32&amp;"")=0,LEN(D32&amp;"")=0,LEN(E32&amp;"")=0,LEN(F32&amp;"")=0,LEN(G32&amp;"")=0,LEN(H32&amp;"")=0,LEN(I32&amp;"")=0),"Complete order quantity, unit and precision",IF(OR(OR(NOT(ISNUMBER(F32)),F32&lt;=0),OR(NOT(ISNUMBER(H32)),H32&lt;0,MOD(H32,1)&lt;&gt;0),H32&gt;6),"Enter positive quantity and decimal places zero to six",IF(AND(G32&lt;&gt;"m",G32&lt;&gt;"Each"),"Select m or Each",IF(AND(G32="Each",H32&lt;&gt;0),"Each must use zero decimal places",IF(ROUND(F32,H32)&lt;&gt;F32,"Quantity exceeds declared decimal places",IF(AND(I32&lt;&gt;"Yes",I32&lt;&gt;"No"),"Select final delivery status",IF(COUNTIFS('Treatment Schedule'!$A$8:$A$57,B32)&lt;&gt;1,"Missing or duplicate Treatment ID",IF(INDEX('Treatment Schedule'!$E$8:$E$57,MATCH(B32,'Treatment Schedule'!$A$8:$A$57,0))&lt;&gt;C32,"Revision mismatch",IF(INDEX('Treatment Schedule'!$K$8:$K$57,MATCH(B32,'Treatment Schedule'!$A$8:$A$57,0))&lt;&gt;"Recorded","Treatment record incomplete","Linked")))))))))))</x:f>
      </x:c>
    </x:row>
    <x:row r="33" ht="35" customHeight="1">
      <x:c r="A33" s="23"/>
      <x:c r="B33" s="23"/>
      <x:c r="C33" s="23"/>
      <x:c r="D33" s="23"/>
      <x:c r="E33" s="23"/>
      <x:c r="F33" s="31"/>
      <x:c r="G33" s="22"/>
      <x:c r="H33" s="27"/>
      <x:c r="I33" s="22"/>
      <x:c r="J33" s="32" t="str">
        <x:f>IF(A33="","",IF(IF(COUNTIFS('Receipt'!$A$8:$A$57,A33)&lt;&gt;1,"Duplicate order line",IF(OR(LEN(B33&amp;"")=0,LEN(C33&amp;"")=0,LEN(D33&amp;"")=0,LEN(E33&amp;"")=0,LEN(F33&amp;"")=0,LEN(G33&amp;"")=0,LEN(H33&amp;"")=0,LEN(I33&amp;"")=0),"Complete order quantity, unit and precision",IF(OR(OR(NOT(ISNUMBER(F33)),F33&lt;=0),OR(NOT(ISNUMBER(H33)),H33&lt;0,MOD(H33,1)&lt;&gt;0),H33&gt;6),"Enter positive quantity and decimal places zero to six",IF(AND(G33&lt;&gt;"m",G33&lt;&gt;"Each"),"Select m or Each",IF(AND(G33="Each",H33&lt;&gt;0),"Each must use zero decimal places",IF(ROUND(F33,H33)&lt;&gt;F33,"Quantity exceeds declared decimal places",IF(AND(I33&lt;&gt;"Yes",I33&lt;&gt;"No"),"Select final delivery status",IF(COUNTIFS('Treatment Schedule'!$A$8:$A$57,B33)&lt;&gt;1,"Missing or duplicate Treatment ID",IF(INDEX('Treatment Schedule'!$E$8:$E$57,MATCH(B33,'Treatment Schedule'!$A$8:$A$57,0))&lt;&gt;C33,"Revision mismatch",IF(INDEX('Treatment Schedule'!$K$8:$K$57,MATCH(B33,'Treatment Schedule'!$A$8:$A$57,0))&lt;&gt;"Recorded","Treatment record incomplete","Linked"))))))))))="Linked",ROUND(SUMIFS('Receipt'!$E$68:$E$117,'Receipt'!$B$68:$B$117,A33,'Receipt'!$C$68:$C$117,C33,'Receipt'!$G$68:$G$117,G33),H33),""))</x:f>
      </x:c>
      <x:c r="K33" s="32" t="str">
        <x:f>IF(A33="","",IF(IF(COUNTIFS('Receipt'!$A$8:$A$57,A33)&lt;&gt;1,"Duplicate order line",IF(OR(LEN(B33&amp;"")=0,LEN(C33&amp;"")=0,LEN(D33&amp;"")=0,LEN(E33&amp;"")=0,LEN(F33&amp;"")=0,LEN(G33&amp;"")=0,LEN(H33&amp;"")=0,LEN(I33&amp;"")=0),"Complete order quantity, unit and precision",IF(OR(OR(NOT(ISNUMBER(F33)),F33&lt;=0),OR(NOT(ISNUMBER(H33)),H33&lt;0,MOD(H33,1)&lt;&gt;0),H33&gt;6),"Enter positive quantity and decimal places zero to six",IF(AND(G33&lt;&gt;"m",G33&lt;&gt;"Each"),"Select m or Each",IF(AND(G33="Each",H33&lt;&gt;0),"Each must use zero decimal places",IF(ROUND(F33,H33)&lt;&gt;F33,"Quantity exceeds declared decimal places",IF(AND(I33&lt;&gt;"Yes",I33&lt;&gt;"No"),"Select final delivery status",IF(COUNTIFS('Treatment Schedule'!$A$8:$A$57,B33)&lt;&gt;1,"Missing or duplicate Treatment ID",IF(INDEX('Treatment Schedule'!$E$8:$E$57,MATCH(B33,'Treatment Schedule'!$A$8:$A$57,0))&lt;&gt;C33,"Revision mismatch",IF(INDEX('Treatment Schedule'!$K$8:$K$57,MATCH(B33,'Treatment Schedule'!$A$8:$A$57,0))&lt;&gt;"Recorded","Treatment record incomplete","Linked"))))))))))="Linked",ROUND(SUMIFS('Receipt'!$F$68:$F$117,'Receipt'!$B$68:$B$117,A33,'Receipt'!$C$68:$C$117,C33,'Receipt'!$L$68:$L$117,"Receipt recorded"),H33),""))</x:f>
      </x:c>
      <x:c r="L33" s="32" t="str">
        <x:f>IF(A33="","",IF(IF(COUNTIFS('Receipt'!$A$8:$A$57,A33)&lt;&gt;1,"Duplicate order line",IF(OR(LEN(B33&amp;"")=0,LEN(C33&amp;"")=0,LEN(D33&amp;"")=0,LEN(E33&amp;"")=0,LEN(F33&amp;"")=0,LEN(G33&amp;"")=0,LEN(H33&amp;"")=0,LEN(I33&amp;"")=0),"Complete order quantity, unit and precision",IF(OR(OR(NOT(ISNUMBER(F33)),F33&lt;=0),OR(NOT(ISNUMBER(H33)),H33&lt;0,MOD(H33,1)&lt;&gt;0),H33&gt;6),"Enter positive quantity and decimal places zero to six",IF(AND(G33&lt;&gt;"m",G33&lt;&gt;"Each"),"Select m or Each",IF(AND(G33="Each",H33&lt;&gt;0),"Each must use zero decimal places",IF(ROUND(F33,H33)&lt;&gt;F33,"Quantity exceeds declared decimal places",IF(AND(I33&lt;&gt;"Yes",I33&lt;&gt;"No"),"Select final delivery status",IF(COUNTIFS('Treatment Schedule'!$A$8:$A$57,B33)&lt;&gt;1,"Missing or duplicate Treatment ID",IF(INDEX('Treatment Schedule'!$E$8:$E$57,MATCH(B33,'Treatment Schedule'!$A$8:$A$57,0))&lt;&gt;C33,"Revision mismatch",IF(INDEX('Treatment Schedule'!$K$8:$K$57,MATCH(B33,'Treatment Schedule'!$A$8:$A$57,0))&lt;&gt;"Recorded","Treatment record incomplete","Linked"))))))))))="Linked",ROUND(F33-K33,H33),""))</x:f>
      </x:c>
      <x:c r="M33" s="24" t="str">
        <x:f>IF(LEN(A33&amp;"")=0,IF(COUNTA(A33,B33,C33,D33,E33,F33,G33,H33,I33)=0,"","Enter Order line ID"),IF(IF(COUNTIFS('Receipt'!$A$8:$A$57,A33)&lt;&gt;1,"Duplicate order line",IF(OR(LEN(B33&amp;"")=0,LEN(C33&amp;"")=0,LEN(D33&amp;"")=0,LEN(E33&amp;"")=0,LEN(F33&amp;"")=0,LEN(G33&amp;"")=0,LEN(H33&amp;"")=0,LEN(I33&amp;"")=0),"Complete order quantity, unit and precision",IF(OR(OR(NOT(ISNUMBER(F33)),F33&lt;=0),OR(NOT(ISNUMBER(H33)),H33&lt;0,MOD(H33,1)&lt;&gt;0),H33&gt;6),"Enter positive quantity and decimal places zero to six",IF(AND(G33&lt;&gt;"m",G33&lt;&gt;"Each"),"Select m or Each",IF(AND(G33="Each",H33&lt;&gt;0),"Each must use zero decimal places",IF(ROUND(F33,H33)&lt;&gt;F33,"Quantity exceeds declared decimal places",IF(AND(I33&lt;&gt;"Yes",I33&lt;&gt;"No"),"Select final delivery status",IF(COUNTIFS('Treatment Schedule'!$A$8:$A$57,B33)&lt;&gt;1,"Missing or duplicate Treatment ID",IF(INDEX('Treatment Schedule'!$E$8:$E$57,MATCH(B33,'Treatment Schedule'!$A$8:$A$57,0))&lt;&gt;C33,"Revision mismatch",IF(INDEX('Treatment Schedule'!$K$8:$K$57,MATCH(B33,'Treatment Schedule'!$A$8:$A$57,0))&lt;&gt;"Recorded","Treatment record incomplete","Linked"))))))))))&lt;&gt;"Linked",IF(COUNTIFS('Receipt'!$A$8:$A$57,A33)&lt;&gt;1,"Duplicate order line",IF(OR(LEN(B33&amp;"")=0,LEN(C33&amp;"")=0,LEN(D33&amp;"")=0,LEN(E33&amp;"")=0,LEN(F33&amp;"")=0,LEN(G33&amp;"")=0,LEN(H33&amp;"")=0,LEN(I33&amp;"")=0),"Complete order quantity, unit and precision",IF(OR(OR(NOT(ISNUMBER(F33)),F33&lt;=0),OR(NOT(ISNUMBER(H33)),H33&lt;0,MOD(H33,1)&lt;&gt;0),H33&gt;6),"Enter positive quantity and decimal places zero to six",IF(AND(G33&lt;&gt;"m",G33&lt;&gt;"Each"),"Select m or Each",IF(AND(G33="Each",H33&lt;&gt;0),"Each must use zero decimal places",IF(ROUND(F33,H33)&lt;&gt;F33,"Quantity exceeds declared decimal places",IF(AND(I33&lt;&gt;"Yes",I33&lt;&gt;"No"),"Select final delivery status",IF(COUNTIFS('Treatment Schedule'!$A$8:$A$57,B33)&lt;&gt;1,"Missing or duplicate Treatment ID",IF(INDEX('Treatment Schedule'!$E$8:$E$57,MATCH(B33,'Treatment Schedule'!$A$8:$A$57,0))&lt;&gt;C33,"Revision mismatch",IF(INDEX('Treatment Schedule'!$K$8:$K$57,MATCH(B33,'Treatment Schedule'!$A$8:$A$57,0))&lt;&gt;"Recorded","Treatment record incomplete","Linked")))))))))),IF(COUNTIFS('Receipt'!$B$68:$B$117,A33)&lt;&gt;COUNTIFS('Receipt'!$B$68:$B$117,A33,'Receipt'!$C$68:$C$117,C33),"Resolve receipt revision differences",IF(COUNTIFS('Receipt'!$B$68:$B$117,A33,'Receipt'!$C$68:$C$117,C33)=0,"No receipt events recorded",IF(COUNTIFS('Receipt'!$B$68:$B$117,A33,'Receipt'!$C$68:$C$117,C33)&lt;&gt;COUNTIFS('Receipt'!$B$68:$B$117,A33,'Receipt'!$C$68:$C$117,C33,'Receipt'!$L$68:$L$117,"Receipt recorded"),"Resolve receipt event records",IF(K33&lt;&gt;F33,"Accepted quantity differs from order",IF(I33&lt;&gt;"Yes","Final delivery not declared","Quantity reconciliation recorded")))))))</x:f>
      </x:c>
      <x:c r="N33" s="24" t="str">
        <x:f>IF(LEN(A33&amp;"")=0,IF(COUNTA(A33,B33,C33,D33,E33,F33,G33,H33,I33)=0,"","Enter Order line ID"),IF(COUNTIFS('Receipt'!$A$8:$A$57,A33)&lt;&gt;1,"Duplicate order line",IF(OR(LEN(B33&amp;"")=0,LEN(C33&amp;"")=0,LEN(D33&amp;"")=0,LEN(E33&amp;"")=0,LEN(F33&amp;"")=0,LEN(G33&amp;"")=0,LEN(H33&amp;"")=0,LEN(I33&amp;"")=0),"Complete order quantity, unit and precision",IF(OR(OR(NOT(ISNUMBER(F33)),F33&lt;=0),OR(NOT(ISNUMBER(H33)),H33&lt;0,MOD(H33,1)&lt;&gt;0),H33&gt;6),"Enter positive quantity and decimal places zero to six",IF(AND(G33&lt;&gt;"m",G33&lt;&gt;"Each"),"Select m or Each",IF(AND(G33="Each",H33&lt;&gt;0),"Each must use zero decimal places",IF(ROUND(F33,H33)&lt;&gt;F33,"Quantity exceeds declared decimal places",IF(AND(I33&lt;&gt;"Yes",I33&lt;&gt;"No"),"Select final delivery status",IF(COUNTIFS('Treatment Schedule'!$A$8:$A$57,B33)&lt;&gt;1,"Missing or duplicate Treatment ID",IF(INDEX('Treatment Schedule'!$E$8:$E$57,MATCH(B33,'Treatment Schedule'!$A$8:$A$57,0))&lt;&gt;C33,"Revision mismatch",IF(INDEX('Treatment Schedule'!$K$8:$K$57,MATCH(B33,'Treatment Schedule'!$A$8:$A$57,0))&lt;&gt;"Recorded","Treatment record incomplete","Linked")))))))))))</x:f>
      </x:c>
    </x:row>
    <x:row r="34" ht="35" customHeight="1">
      <x:c r="A34" s="23"/>
      <x:c r="B34" s="23"/>
      <x:c r="C34" s="23"/>
      <x:c r="D34" s="23"/>
      <x:c r="E34" s="23"/>
      <x:c r="F34" s="31"/>
      <x:c r="G34" s="22"/>
      <x:c r="H34" s="27"/>
      <x:c r="I34" s="22"/>
      <x:c r="J34" s="32" t="str">
        <x:f>IF(A34="","",IF(IF(COUNTIFS('Receipt'!$A$8:$A$57,A34)&lt;&gt;1,"Duplicate order line",IF(OR(LEN(B34&amp;"")=0,LEN(C34&amp;"")=0,LEN(D34&amp;"")=0,LEN(E34&amp;"")=0,LEN(F34&amp;"")=0,LEN(G34&amp;"")=0,LEN(H34&amp;"")=0,LEN(I34&amp;"")=0),"Complete order quantity, unit and precision",IF(OR(OR(NOT(ISNUMBER(F34)),F34&lt;=0),OR(NOT(ISNUMBER(H34)),H34&lt;0,MOD(H34,1)&lt;&gt;0),H34&gt;6),"Enter positive quantity and decimal places zero to six",IF(AND(G34&lt;&gt;"m",G34&lt;&gt;"Each"),"Select m or Each",IF(AND(G34="Each",H34&lt;&gt;0),"Each must use zero decimal places",IF(ROUND(F34,H34)&lt;&gt;F34,"Quantity exceeds declared decimal places",IF(AND(I34&lt;&gt;"Yes",I34&lt;&gt;"No"),"Select final delivery status",IF(COUNTIFS('Treatment Schedule'!$A$8:$A$57,B34)&lt;&gt;1,"Missing or duplicate Treatment ID",IF(INDEX('Treatment Schedule'!$E$8:$E$57,MATCH(B34,'Treatment Schedule'!$A$8:$A$57,0))&lt;&gt;C34,"Revision mismatch",IF(INDEX('Treatment Schedule'!$K$8:$K$57,MATCH(B34,'Treatment Schedule'!$A$8:$A$57,0))&lt;&gt;"Recorded","Treatment record incomplete","Linked"))))))))))="Linked",ROUND(SUMIFS('Receipt'!$E$68:$E$117,'Receipt'!$B$68:$B$117,A34,'Receipt'!$C$68:$C$117,C34,'Receipt'!$G$68:$G$117,G34),H34),""))</x:f>
      </x:c>
      <x:c r="K34" s="32" t="str">
        <x:f>IF(A34="","",IF(IF(COUNTIFS('Receipt'!$A$8:$A$57,A34)&lt;&gt;1,"Duplicate order line",IF(OR(LEN(B34&amp;"")=0,LEN(C34&amp;"")=0,LEN(D34&amp;"")=0,LEN(E34&amp;"")=0,LEN(F34&amp;"")=0,LEN(G34&amp;"")=0,LEN(H34&amp;"")=0,LEN(I34&amp;"")=0),"Complete order quantity, unit and precision",IF(OR(OR(NOT(ISNUMBER(F34)),F34&lt;=0),OR(NOT(ISNUMBER(H34)),H34&lt;0,MOD(H34,1)&lt;&gt;0),H34&gt;6),"Enter positive quantity and decimal places zero to six",IF(AND(G34&lt;&gt;"m",G34&lt;&gt;"Each"),"Select m or Each",IF(AND(G34="Each",H34&lt;&gt;0),"Each must use zero decimal places",IF(ROUND(F34,H34)&lt;&gt;F34,"Quantity exceeds declared decimal places",IF(AND(I34&lt;&gt;"Yes",I34&lt;&gt;"No"),"Select final delivery status",IF(COUNTIFS('Treatment Schedule'!$A$8:$A$57,B34)&lt;&gt;1,"Missing or duplicate Treatment ID",IF(INDEX('Treatment Schedule'!$E$8:$E$57,MATCH(B34,'Treatment Schedule'!$A$8:$A$57,0))&lt;&gt;C34,"Revision mismatch",IF(INDEX('Treatment Schedule'!$K$8:$K$57,MATCH(B34,'Treatment Schedule'!$A$8:$A$57,0))&lt;&gt;"Recorded","Treatment record incomplete","Linked"))))))))))="Linked",ROUND(SUMIFS('Receipt'!$F$68:$F$117,'Receipt'!$B$68:$B$117,A34,'Receipt'!$C$68:$C$117,C34,'Receipt'!$L$68:$L$117,"Receipt recorded"),H34),""))</x:f>
      </x:c>
      <x:c r="L34" s="32" t="str">
        <x:f>IF(A34="","",IF(IF(COUNTIFS('Receipt'!$A$8:$A$57,A34)&lt;&gt;1,"Duplicate order line",IF(OR(LEN(B34&amp;"")=0,LEN(C34&amp;"")=0,LEN(D34&amp;"")=0,LEN(E34&amp;"")=0,LEN(F34&amp;"")=0,LEN(G34&amp;"")=0,LEN(H34&amp;"")=0,LEN(I34&amp;"")=0),"Complete order quantity, unit and precision",IF(OR(OR(NOT(ISNUMBER(F34)),F34&lt;=0),OR(NOT(ISNUMBER(H34)),H34&lt;0,MOD(H34,1)&lt;&gt;0),H34&gt;6),"Enter positive quantity and decimal places zero to six",IF(AND(G34&lt;&gt;"m",G34&lt;&gt;"Each"),"Select m or Each",IF(AND(G34="Each",H34&lt;&gt;0),"Each must use zero decimal places",IF(ROUND(F34,H34)&lt;&gt;F34,"Quantity exceeds declared decimal places",IF(AND(I34&lt;&gt;"Yes",I34&lt;&gt;"No"),"Select final delivery status",IF(COUNTIFS('Treatment Schedule'!$A$8:$A$57,B34)&lt;&gt;1,"Missing or duplicate Treatment ID",IF(INDEX('Treatment Schedule'!$E$8:$E$57,MATCH(B34,'Treatment Schedule'!$A$8:$A$57,0))&lt;&gt;C34,"Revision mismatch",IF(INDEX('Treatment Schedule'!$K$8:$K$57,MATCH(B34,'Treatment Schedule'!$A$8:$A$57,0))&lt;&gt;"Recorded","Treatment record incomplete","Linked"))))))))))="Linked",ROUND(F34-K34,H34),""))</x:f>
      </x:c>
      <x:c r="M34" s="24" t="str">
        <x:f>IF(LEN(A34&amp;"")=0,IF(COUNTA(A34,B34,C34,D34,E34,F34,G34,H34,I34)=0,"","Enter Order line ID"),IF(IF(COUNTIFS('Receipt'!$A$8:$A$57,A34)&lt;&gt;1,"Duplicate order line",IF(OR(LEN(B34&amp;"")=0,LEN(C34&amp;"")=0,LEN(D34&amp;"")=0,LEN(E34&amp;"")=0,LEN(F34&amp;"")=0,LEN(G34&amp;"")=0,LEN(H34&amp;"")=0,LEN(I34&amp;"")=0),"Complete order quantity, unit and precision",IF(OR(OR(NOT(ISNUMBER(F34)),F34&lt;=0),OR(NOT(ISNUMBER(H34)),H34&lt;0,MOD(H34,1)&lt;&gt;0),H34&gt;6),"Enter positive quantity and decimal places zero to six",IF(AND(G34&lt;&gt;"m",G34&lt;&gt;"Each"),"Select m or Each",IF(AND(G34="Each",H34&lt;&gt;0),"Each must use zero decimal places",IF(ROUND(F34,H34)&lt;&gt;F34,"Quantity exceeds declared decimal places",IF(AND(I34&lt;&gt;"Yes",I34&lt;&gt;"No"),"Select final delivery status",IF(COUNTIFS('Treatment Schedule'!$A$8:$A$57,B34)&lt;&gt;1,"Missing or duplicate Treatment ID",IF(INDEX('Treatment Schedule'!$E$8:$E$57,MATCH(B34,'Treatment Schedule'!$A$8:$A$57,0))&lt;&gt;C34,"Revision mismatch",IF(INDEX('Treatment Schedule'!$K$8:$K$57,MATCH(B34,'Treatment Schedule'!$A$8:$A$57,0))&lt;&gt;"Recorded","Treatment record incomplete","Linked"))))))))))&lt;&gt;"Linked",IF(COUNTIFS('Receipt'!$A$8:$A$57,A34)&lt;&gt;1,"Duplicate order line",IF(OR(LEN(B34&amp;"")=0,LEN(C34&amp;"")=0,LEN(D34&amp;"")=0,LEN(E34&amp;"")=0,LEN(F34&amp;"")=0,LEN(G34&amp;"")=0,LEN(H34&amp;"")=0,LEN(I34&amp;"")=0),"Complete order quantity, unit and precision",IF(OR(OR(NOT(ISNUMBER(F34)),F34&lt;=0),OR(NOT(ISNUMBER(H34)),H34&lt;0,MOD(H34,1)&lt;&gt;0),H34&gt;6),"Enter positive quantity and decimal places zero to six",IF(AND(G34&lt;&gt;"m",G34&lt;&gt;"Each"),"Select m or Each",IF(AND(G34="Each",H34&lt;&gt;0),"Each must use zero decimal places",IF(ROUND(F34,H34)&lt;&gt;F34,"Quantity exceeds declared decimal places",IF(AND(I34&lt;&gt;"Yes",I34&lt;&gt;"No"),"Select final delivery status",IF(COUNTIFS('Treatment Schedule'!$A$8:$A$57,B34)&lt;&gt;1,"Missing or duplicate Treatment ID",IF(INDEX('Treatment Schedule'!$E$8:$E$57,MATCH(B34,'Treatment Schedule'!$A$8:$A$57,0))&lt;&gt;C34,"Revision mismatch",IF(INDEX('Treatment Schedule'!$K$8:$K$57,MATCH(B34,'Treatment Schedule'!$A$8:$A$57,0))&lt;&gt;"Recorded","Treatment record incomplete","Linked")))))))))),IF(COUNTIFS('Receipt'!$B$68:$B$117,A34)&lt;&gt;COUNTIFS('Receipt'!$B$68:$B$117,A34,'Receipt'!$C$68:$C$117,C34),"Resolve receipt revision differences",IF(COUNTIFS('Receipt'!$B$68:$B$117,A34,'Receipt'!$C$68:$C$117,C34)=0,"No receipt events recorded",IF(COUNTIFS('Receipt'!$B$68:$B$117,A34,'Receipt'!$C$68:$C$117,C34)&lt;&gt;COUNTIFS('Receipt'!$B$68:$B$117,A34,'Receipt'!$C$68:$C$117,C34,'Receipt'!$L$68:$L$117,"Receipt recorded"),"Resolve receipt event records",IF(K34&lt;&gt;F34,"Accepted quantity differs from order",IF(I34&lt;&gt;"Yes","Final delivery not declared","Quantity reconciliation recorded")))))))</x:f>
      </x:c>
      <x:c r="N34" s="24" t="str">
        <x:f>IF(LEN(A34&amp;"")=0,IF(COUNTA(A34,B34,C34,D34,E34,F34,G34,H34,I34)=0,"","Enter Order line ID"),IF(COUNTIFS('Receipt'!$A$8:$A$57,A34)&lt;&gt;1,"Duplicate order line",IF(OR(LEN(B34&amp;"")=0,LEN(C34&amp;"")=0,LEN(D34&amp;"")=0,LEN(E34&amp;"")=0,LEN(F34&amp;"")=0,LEN(G34&amp;"")=0,LEN(H34&amp;"")=0,LEN(I34&amp;"")=0),"Complete order quantity, unit and precision",IF(OR(OR(NOT(ISNUMBER(F34)),F34&lt;=0),OR(NOT(ISNUMBER(H34)),H34&lt;0,MOD(H34,1)&lt;&gt;0),H34&gt;6),"Enter positive quantity and decimal places zero to six",IF(AND(G34&lt;&gt;"m",G34&lt;&gt;"Each"),"Select m or Each",IF(AND(G34="Each",H34&lt;&gt;0),"Each must use zero decimal places",IF(ROUND(F34,H34)&lt;&gt;F34,"Quantity exceeds declared decimal places",IF(AND(I34&lt;&gt;"Yes",I34&lt;&gt;"No"),"Select final delivery status",IF(COUNTIFS('Treatment Schedule'!$A$8:$A$57,B34)&lt;&gt;1,"Missing or duplicate Treatment ID",IF(INDEX('Treatment Schedule'!$E$8:$E$57,MATCH(B34,'Treatment Schedule'!$A$8:$A$57,0))&lt;&gt;C34,"Revision mismatch",IF(INDEX('Treatment Schedule'!$K$8:$K$57,MATCH(B34,'Treatment Schedule'!$A$8:$A$57,0))&lt;&gt;"Recorded","Treatment record incomplete","Linked")))))))))))</x:f>
      </x:c>
    </x:row>
    <x:row r="35" ht="35" customHeight="1">
      <x:c r="A35" s="23"/>
      <x:c r="B35" s="23"/>
      <x:c r="C35" s="23"/>
      <x:c r="D35" s="23"/>
      <x:c r="E35" s="23"/>
      <x:c r="F35" s="31"/>
      <x:c r="G35" s="22"/>
      <x:c r="H35" s="27"/>
      <x:c r="I35" s="22"/>
      <x:c r="J35" s="32" t="str">
        <x:f>IF(A35="","",IF(IF(COUNTIFS('Receipt'!$A$8:$A$57,A35)&lt;&gt;1,"Duplicate order line",IF(OR(LEN(B35&amp;"")=0,LEN(C35&amp;"")=0,LEN(D35&amp;"")=0,LEN(E35&amp;"")=0,LEN(F35&amp;"")=0,LEN(G35&amp;"")=0,LEN(H35&amp;"")=0,LEN(I35&amp;"")=0),"Complete order quantity, unit and precision",IF(OR(OR(NOT(ISNUMBER(F35)),F35&lt;=0),OR(NOT(ISNUMBER(H35)),H35&lt;0,MOD(H35,1)&lt;&gt;0),H35&gt;6),"Enter positive quantity and decimal places zero to six",IF(AND(G35&lt;&gt;"m",G35&lt;&gt;"Each"),"Select m or Each",IF(AND(G35="Each",H35&lt;&gt;0),"Each must use zero decimal places",IF(ROUND(F35,H35)&lt;&gt;F35,"Quantity exceeds declared decimal places",IF(AND(I35&lt;&gt;"Yes",I35&lt;&gt;"No"),"Select final delivery status",IF(COUNTIFS('Treatment Schedule'!$A$8:$A$57,B35)&lt;&gt;1,"Missing or duplicate Treatment ID",IF(INDEX('Treatment Schedule'!$E$8:$E$57,MATCH(B35,'Treatment Schedule'!$A$8:$A$57,0))&lt;&gt;C35,"Revision mismatch",IF(INDEX('Treatment Schedule'!$K$8:$K$57,MATCH(B35,'Treatment Schedule'!$A$8:$A$57,0))&lt;&gt;"Recorded","Treatment record incomplete","Linked"))))))))))="Linked",ROUND(SUMIFS('Receipt'!$E$68:$E$117,'Receipt'!$B$68:$B$117,A35,'Receipt'!$C$68:$C$117,C35,'Receipt'!$G$68:$G$117,G35),H35),""))</x:f>
      </x:c>
      <x:c r="K35" s="32" t="str">
        <x:f>IF(A35="","",IF(IF(COUNTIFS('Receipt'!$A$8:$A$57,A35)&lt;&gt;1,"Duplicate order line",IF(OR(LEN(B35&amp;"")=0,LEN(C35&amp;"")=0,LEN(D35&amp;"")=0,LEN(E35&amp;"")=0,LEN(F35&amp;"")=0,LEN(G35&amp;"")=0,LEN(H35&amp;"")=0,LEN(I35&amp;"")=0),"Complete order quantity, unit and precision",IF(OR(OR(NOT(ISNUMBER(F35)),F35&lt;=0),OR(NOT(ISNUMBER(H35)),H35&lt;0,MOD(H35,1)&lt;&gt;0),H35&gt;6),"Enter positive quantity and decimal places zero to six",IF(AND(G35&lt;&gt;"m",G35&lt;&gt;"Each"),"Select m or Each",IF(AND(G35="Each",H35&lt;&gt;0),"Each must use zero decimal places",IF(ROUND(F35,H35)&lt;&gt;F35,"Quantity exceeds declared decimal places",IF(AND(I35&lt;&gt;"Yes",I35&lt;&gt;"No"),"Select final delivery status",IF(COUNTIFS('Treatment Schedule'!$A$8:$A$57,B35)&lt;&gt;1,"Missing or duplicate Treatment ID",IF(INDEX('Treatment Schedule'!$E$8:$E$57,MATCH(B35,'Treatment Schedule'!$A$8:$A$57,0))&lt;&gt;C35,"Revision mismatch",IF(INDEX('Treatment Schedule'!$K$8:$K$57,MATCH(B35,'Treatment Schedule'!$A$8:$A$57,0))&lt;&gt;"Recorded","Treatment record incomplete","Linked"))))))))))="Linked",ROUND(SUMIFS('Receipt'!$F$68:$F$117,'Receipt'!$B$68:$B$117,A35,'Receipt'!$C$68:$C$117,C35,'Receipt'!$L$68:$L$117,"Receipt recorded"),H35),""))</x:f>
      </x:c>
      <x:c r="L35" s="32" t="str">
        <x:f>IF(A35="","",IF(IF(COUNTIFS('Receipt'!$A$8:$A$57,A35)&lt;&gt;1,"Duplicate order line",IF(OR(LEN(B35&amp;"")=0,LEN(C35&amp;"")=0,LEN(D35&amp;"")=0,LEN(E35&amp;"")=0,LEN(F35&amp;"")=0,LEN(G35&amp;"")=0,LEN(H35&amp;"")=0,LEN(I35&amp;"")=0),"Complete order quantity, unit and precision",IF(OR(OR(NOT(ISNUMBER(F35)),F35&lt;=0),OR(NOT(ISNUMBER(H35)),H35&lt;0,MOD(H35,1)&lt;&gt;0),H35&gt;6),"Enter positive quantity and decimal places zero to six",IF(AND(G35&lt;&gt;"m",G35&lt;&gt;"Each"),"Select m or Each",IF(AND(G35="Each",H35&lt;&gt;0),"Each must use zero decimal places",IF(ROUND(F35,H35)&lt;&gt;F35,"Quantity exceeds declared decimal places",IF(AND(I35&lt;&gt;"Yes",I35&lt;&gt;"No"),"Select final delivery status",IF(COUNTIFS('Treatment Schedule'!$A$8:$A$57,B35)&lt;&gt;1,"Missing or duplicate Treatment ID",IF(INDEX('Treatment Schedule'!$E$8:$E$57,MATCH(B35,'Treatment Schedule'!$A$8:$A$57,0))&lt;&gt;C35,"Revision mismatch",IF(INDEX('Treatment Schedule'!$K$8:$K$57,MATCH(B35,'Treatment Schedule'!$A$8:$A$57,0))&lt;&gt;"Recorded","Treatment record incomplete","Linked"))))))))))="Linked",ROUND(F35-K35,H35),""))</x:f>
      </x:c>
      <x:c r="M35" s="24" t="str">
        <x:f>IF(LEN(A35&amp;"")=0,IF(COUNTA(A35,B35,C35,D35,E35,F35,G35,H35,I35)=0,"","Enter Order line ID"),IF(IF(COUNTIFS('Receipt'!$A$8:$A$57,A35)&lt;&gt;1,"Duplicate order line",IF(OR(LEN(B35&amp;"")=0,LEN(C35&amp;"")=0,LEN(D35&amp;"")=0,LEN(E35&amp;"")=0,LEN(F35&amp;"")=0,LEN(G35&amp;"")=0,LEN(H35&amp;"")=0,LEN(I35&amp;"")=0),"Complete order quantity, unit and precision",IF(OR(OR(NOT(ISNUMBER(F35)),F35&lt;=0),OR(NOT(ISNUMBER(H35)),H35&lt;0,MOD(H35,1)&lt;&gt;0),H35&gt;6),"Enter positive quantity and decimal places zero to six",IF(AND(G35&lt;&gt;"m",G35&lt;&gt;"Each"),"Select m or Each",IF(AND(G35="Each",H35&lt;&gt;0),"Each must use zero decimal places",IF(ROUND(F35,H35)&lt;&gt;F35,"Quantity exceeds declared decimal places",IF(AND(I35&lt;&gt;"Yes",I35&lt;&gt;"No"),"Select final delivery status",IF(COUNTIFS('Treatment Schedule'!$A$8:$A$57,B35)&lt;&gt;1,"Missing or duplicate Treatment ID",IF(INDEX('Treatment Schedule'!$E$8:$E$57,MATCH(B35,'Treatment Schedule'!$A$8:$A$57,0))&lt;&gt;C35,"Revision mismatch",IF(INDEX('Treatment Schedule'!$K$8:$K$57,MATCH(B35,'Treatment Schedule'!$A$8:$A$57,0))&lt;&gt;"Recorded","Treatment record incomplete","Linked"))))))))))&lt;&gt;"Linked",IF(COUNTIFS('Receipt'!$A$8:$A$57,A35)&lt;&gt;1,"Duplicate order line",IF(OR(LEN(B35&amp;"")=0,LEN(C35&amp;"")=0,LEN(D35&amp;"")=0,LEN(E35&amp;"")=0,LEN(F35&amp;"")=0,LEN(G35&amp;"")=0,LEN(H35&amp;"")=0,LEN(I35&amp;"")=0),"Complete order quantity, unit and precision",IF(OR(OR(NOT(ISNUMBER(F35)),F35&lt;=0),OR(NOT(ISNUMBER(H35)),H35&lt;0,MOD(H35,1)&lt;&gt;0),H35&gt;6),"Enter positive quantity and decimal places zero to six",IF(AND(G35&lt;&gt;"m",G35&lt;&gt;"Each"),"Select m or Each",IF(AND(G35="Each",H35&lt;&gt;0),"Each must use zero decimal places",IF(ROUND(F35,H35)&lt;&gt;F35,"Quantity exceeds declared decimal places",IF(AND(I35&lt;&gt;"Yes",I35&lt;&gt;"No"),"Select final delivery status",IF(COUNTIFS('Treatment Schedule'!$A$8:$A$57,B35)&lt;&gt;1,"Missing or duplicate Treatment ID",IF(INDEX('Treatment Schedule'!$E$8:$E$57,MATCH(B35,'Treatment Schedule'!$A$8:$A$57,0))&lt;&gt;C35,"Revision mismatch",IF(INDEX('Treatment Schedule'!$K$8:$K$57,MATCH(B35,'Treatment Schedule'!$A$8:$A$57,0))&lt;&gt;"Recorded","Treatment record incomplete","Linked")))))))))),IF(COUNTIFS('Receipt'!$B$68:$B$117,A35)&lt;&gt;COUNTIFS('Receipt'!$B$68:$B$117,A35,'Receipt'!$C$68:$C$117,C35),"Resolve receipt revision differences",IF(COUNTIFS('Receipt'!$B$68:$B$117,A35,'Receipt'!$C$68:$C$117,C35)=0,"No receipt events recorded",IF(COUNTIFS('Receipt'!$B$68:$B$117,A35,'Receipt'!$C$68:$C$117,C35)&lt;&gt;COUNTIFS('Receipt'!$B$68:$B$117,A35,'Receipt'!$C$68:$C$117,C35,'Receipt'!$L$68:$L$117,"Receipt recorded"),"Resolve receipt event records",IF(K35&lt;&gt;F35,"Accepted quantity differs from order",IF(I35&lt;&gt;"Yes","Final delivery not declared","Quantity reconciliation recorded")))))))</x:f>
      </x:c>
      <x:c r="N35" s="24" t="str">
        <x:f>IF(LEN(A35&amp;"")=0,IF(COUNTA(A35,B35,C35,D35,E35,F35,G35,H35,I35)=0,"","Enter Order line ID"),IF(COUNTIFS('Receipt'!$A$8:$A$57,A35)&lt;&gt;1,"Duplicate order line",IF(OR(LEN(B35&amp;"")=0,LEN(C35&amp;"")=0,LEN(D35&amp;"")=0,LEN(E35&amp;"")=0,LEN(F35&amp;"")=0,LEN(G35&amp;"")=0,LEN(H35&amp;"")=0,LEN(I35&amp;"")=0),"Complete order quantity, unit and precision",IF(OR(OR(NOT(ISNUMBER(F35)),F35&lt;=0),OR(NOT(ISNUMBER(H35)),H35&lt;0,MOD(H35,1)&lt;&gt;0),H35&gt;6),"Enter positive quantity and decimal places zero to six",IF(AND(G35&lt;&gt;"m",G35&lt;&gt;"Each"),"Select m or Each",IF(AND(G35="Each",H35&lt;&gt;0),"Each must use zero decimal places",IF(ROUND(F35,H35)&lt;&gt;F35,"Quantity exceeds declared decimal places",IF(AND(I35&lt;&gt;"Yes",I35&lt;&gt;"No"),"Select final delivery status",IF(COUNTIFS('Treatment Schedule'!$A$8:$A$57,B35)&lt;&gt;1,"Missing or duplicate Treatment ID",IF(INDEX('Treatment Schedule'!$E$8:$E$57,MATCH(B35,'Treatment Schedule'!$A$8:$A$57,0))&lt;&gt;C35,"Revision mismatch",IF(INDEX('Treatment Schedule'!$K$8:$K$57,MATCH(B35,'Treatment Schedule'!$A$8:$A$57,0))&lt;&gt;"Recorded","Treatment record incomplete","Linked")))))))))))</x:f>
      </x:c>
    </x:row>
    <x:row r="36" ht="35" customHeight="1">
      <x:c r="A36" s="23"/>
      <x:c r="B36" s="23"/>
      <x:c r="C36" s="23"/>
      <x:c r="D36" s="23"/>
      <x:c r="E36" s="23"/>
      <x:c r="F36" s="31"/>
      <x:c r="G36" s="22"/>
      <x:c r="H36" s="27"/>
      <x:c r="I36" s="22"/>
      <x:c r="J36" s="32" t="str">
        <x:f>IF(A36="","",IF(IF(COUNTIFS('Receipt'!$A$8:$A$57,A36)&lt;&gt;1,"Duplicate order line",IF(OR(LEN(B36&amp;"")=0,LEN(C36&amp;"")=0,LEN(D36&amp;"")=0,LEN(E36&amp;"")=0,LEN(F36&amp;"")=0,LEN(G36&amp;"")=0,LEN(H36&amp;"")=0,LEN(I36&amp;"")=0),"Complete order quantity, unit and precision",IF(OR(OR(NOT(ISNUMBER(F36)),F36&lt;=0),OR(NOT(ISNUMBER(H36)),H36&lt;0,MOD(H36,1)&lt;&gt;0),H36&gt;6),"Enter positive quantity and decimal places zero to six",IF(AND(G36&lt;&gt;"m",G36&lt;&gt;"Each"),"Select m or Each",IF(AND(G36="Each",H36&lt;&gt;0),"Each must use zero decimal places",IF(ROUND(F36,H36)&lt;&gt;F36,"Quantity exceeds declared decimal places",IF(AND(I36&lt;&gt;"Yes",I36&lt;&gt;"No"),"Select final delivery status",IF(COUNTIFS('Treatment Schedule'!$A$8:$A$57,B36)&lt;&gt;1,"Missing or duplicate Treatment ID",IF(INDEX('Treatment Schedule'!$E$8:$E$57,MATCH(B36,'Treatment Schedule'!$A$8:$A$57,0))&lt;&gt;C36,"Revision mismatch",IF(INDEX('Treatment Schedule'!$K$8:$K$57,MATCH(B36,'Treatment Schedule'!$A$8:$A$57,0))&lt;&gt;"Recorded","Treatment record incomplete","Linked"))))))))))="Linked",ROUND(SUMIFS('Receipt'!$E$68:$E$117,'Receipt'!$B$68:$B$117,A36,'Receipt'!$C$68:$C$117,C36,'Receipt'!$G$68:$G$117,G36),H36),""))</x:f>
      </x:c>
      <x:c r="K36" s="32" t="str">
        <x:f>IF(A36="","",IF(IF(COUNTIFS('Receipt'!$A$8:$A$57,A36)&lt;&gt;1,"Duplicate order line",IF(OR(LEN(B36&amp;"")=0,LEN(C36&amp;"")=0,LEN(D36&amp;"")=0,LEN(E36&amp;"")=0,LEN(F36&amp;"")=0,LEN(G36&amp;"")=0,LEN(H36&amp;"")=0,LEN(I36&amp;"")=0),"Complete order quantity, unit and precision",IF(OR(OR(NOT(ISNUMBER(F36)),F36&lt;=0),OR(NOT(ISNUMBER(H36)),H36&lt;0,MOD(H36,1)&lt;&gt;0),H36&gt;6),"Enter positive quantity and decimal places zero to six",IF(AND(G36&lt;&gt;"m",G36&lt;&gt;"Each"),"Select m or Each",IF(AND(G36="Each",H36&lt;&gt;0),"Each must use zero decimal places",IF(ROUND(F36,H36)&lt;&gt;F36,"Quantity exceeds declared decimal places",IF(AND(I36&lt;&gt;"Yes",I36&lt;&gt;"No"),"Select final delivery status",IF(COUNTIFS('Treatment Schedule'!$A$8:$A$57,B36)&lt;&gt;1,"Missing or duplicate Treatment ID",IF(INDEX('Treatment Schedule'!$E$8:$E$57,MATCH(B36,'Treatment Schedule'!$A$8:$A$57,0))&lt;&gt;C36,"Revision mismatch",IF(INDEX('Treatment Schedule'!$K$8:$K$57,MATCH(B36,'Treatment Schedule'!$A$8:$A$57,0))&lt;&gt;"Recorded","Treatment record incomplete","Linked"))))))))))="Linked",ROUND(SUMIFS('Receipt'!$F$68:$F$117,'Receipt'!$B$68:$B$117,A36,'Receipt'!$C$68:$C$117,C36,'Receipt'!$L$68:$L$117,"Receipt recorded"),H36),""))</x:f>
      </x:c>
      <x:c r="L36" s="32" t="str">
        <x:f>IF(A36="","",IF(IF(COUNTIFS('Receipt'!$A$8:$A$57,A36)&lt;&gt;1,"Duplicate order line",IF(OR(LEN(B36&amp;"")=0,LEN(C36&amp;"")=0,LEN(D36&amp;"")=0,LEN(E36&amp;"")=0,LEN(F36&amp;"")=0,LEN(G36&amp;"")=0,LEN(H36&amp;"")=0,LEN(I36&amp;"")=0),"Complete order quantity, unit and precision",IF(OR(OR(NOT(ISNUMBER(F36)),F36&lt;=0),OR(NOT(ISNUMBER(H36)),H36&lt;0,MOD(H36,1)&lt;&gt;0),H36&gt;6),"Enter positive quantity and decimal places zero to six",IF(AND(G36&lt;&gt;"m",G36&lt;&gt;"Each"),"Select m or Each",IF(AND(G36="Each",H36&lt;&gt;0),"Each must use zero decimal places",IF(ROUND(F36,H36)&lt;&gt;F36,"Quantity exceeds declared decimal places",IF(AND(I36&lt;&gt;"Yes",I36&lt;&gt;"No"),"Select final delivery status",IF(COUNTIFS('Treatment Schedule'!$A$8:$A$57,B36)&lt;&gt;1,"Missing or duplicate Treatment ID",IF(INDEX('Treatment Schedule'!$E$8:$E$57,MATCH(B36,'Treatment Schedule'!$A$8:$A$57,0))&lt;&gt;C36,"Revision mismatch",IF(INDEX('Treatment Schedule'!$K$8:$K$57,MATCH(B36,'Treatment Schedule'!$A$8:$A$57,0))&lt;&gt;"Recorded","Treatment record incomplete","Linked"))))))))))="Linked",ROUND(F36-K36,H36),""))</x:f>
      </x:c>
      <x:c r="M36" s="24" t="str">
        <x:f>IF(LEN(A36&amp;"")=0,IF(COUNTA(A36,B36,C36,D36,E36,F36,G36,H36,I36)=0,"","Enter Order line ID"),IF(IF(COUNTIFS('Receipt'!$A$8:$A$57,A36)&lt;&gt;1,"Duplicate order line",IF(OR(LEN(B36&amp;"")=0,LEN(C36&amp;"")=0,LEN(D36&amp;"")=0,LEN(E36&amp;"")=0,LEN(F36&amp;"")=0,LEN(G36&amp;"")=0,LEN(H36&amp;"")=0,LEN(I36&amp;"")=0),"Complete order quantity, unit and precision",IF(OR(OR(NOT(ISNUMBER(F36)),F36&lt;=0),OR(NOT(ISNUMBER(H36)),H36&lt;0,MOD(H36,1)&lt;&gt;0),H36&gt;6),"Enter positive quantity and decimal places zero to six",IF(AND(G36&lt;&gt;"m",G36&lt;&gt;"Each"),"Select m or Each",IF(AND(G36="Each",H36&lt;&gt;0),"Each must use zero decimal places",IF(ROUND(F36,H36)&lt;&gt;F36,"Quantity exceeds declared decimal places",IF(AND(I36&lt;&gt;"Yes",I36&lt;&gt;"No"),"Select final delivery status",IF(COUNTIFS('Treatment Schedule'!$A$8:$A$57,B36)&lt;&gt;1,"Missing or duplicate Treatment ID",IF(INDEX('Treatment Schedule'!$E$8:$E$57,MATCH(B36,'Treatment Schedule'!$A$8:$A$57,0))&lt;&gt;C36,"Revision mismatch",IF(INDEX('Treatment Schedule'!$K$8:$K$57,MATCH(B36,'Treatment Schedule'!$A$8:$A$57,0))&lt;&gt;"Recorded","Treatment record incomplete","Linked"))))))))))&lt;&gt;"Linked",IF(COUNTIFS('Receipt'!$A$8:$A$57,A36)&lt;&gt;1,"Duplicate order line",IF(OR(LEN(B36&amp;"")=0,LEN(C36&amp;"")=0,LEN(D36&amp;"")=0,LEN(E36&amp;"")=0,LEN(F36&amp;"")=0,LEN(G36&amp;"")=0,LEN(H36&amp;"")=0,LEN(I36&amp;"")=0),"Complete order quantity, unit and precision",IF(OR(OR(NOT(ISNUMBER(F36)),F36&lt;=0),OR(NOT(ISNUMBER(H36)),H36&lt;0,MOD(H36,1)&lt;&gt;0),H36&gt;6),"Enter positive quantity and decimal places zero to six",IF(AND(G36&lt;&gt;"m",G36&lt;&gt;"Each"),"Select m or Each",IF(AND(G36="Each",H36&lt;&gt;0),"Each must use zero decimal places",IF(ROUND(F36,H36)&lt;&gt;F36,"Quantity exceeds declared decimal places",IF(AND(I36&lt;&gt;"Yes",I36&lt;&gt;"No"),"Select final delivery status",IF(COUNTIFS('Treatment Schedule'!$A$8:$A$57,B36)&lt;&gt;1,"Missing or duplicate Treatment ID",IF(INDEX('Treatment Schedule'!$E$8:$E$57,MATCH(B36,'Treatment Schedule'!$A$8:$A$57,0))&lt;&gt;C36,"Revision mismatch",IF(INDEX('Treatment Schedule'!$K$8:$K$57,MATCH(B36,'Treatment Schedule'!$A$8:$A$57,0))&lt;&gt;"Recorded","Treatment record incomplete","Linked")))))))))),IF(COUNTIFS('Receipt'!$B$68:$B$117,A36)&lt;&gt;COUNTIFS('Receipt'!$B$68:$B$117,A36,'Receipt'!$C$68:$C$117,C36),"Resolve receipt revision differences",IF(COUNTIFS('Receipt'!$B$68:$B$117,A36,'Receipt'!$C$68:$C$117,C36)=0,"No receipt events recorded",IF(COUNTIFS('Receipt'!$B$68:$B$117,A36,'Receipt'!$C$68:$C$117,C36)&lt;&gt;COUNTIFS('Receipt'!$B$68:$B$117,A36,'Receipt'!$C$68:$C$117,C36,'Receipt'!$L$68:$L$117,"Receipt recorded"),"Resolve receipt event records",IF(K36&lt;&gt;F36,"Accepted quantity differs from order",IF(I36&lt;&gt;"Yes","Final delivery not declared","Quantity reconciliation recorded")))))))</x:f>
      </x:c>
      <x:c r="N36" s="24" t="str">
        <x:f>IF(LEN(A36&amp;"")=0,IF(COUNTA(A36,B36,C36,D36,E36,F36,G36,H36,I36)=0,"","Enter Order line ID"),IF(COUNTIFS('Receipt'!$A$8:$A$57,A36)&lt;&gt;1,"Duplicate order line",IF(OR(LEN(B36&amp;"")=0,LEN(C36&amp;"")=0,LEN(D36&amp;"")=0,LEN(E36&amp;"")=0,LEN(F36&amp;"")=0,LEN(G36&amp;"")=0,LEN(H36&amp;"")=0,LEN(I36&amp;"")=0),"Complete order quantity, unit and precision",IF(OR(OR(NOT(ISNUMBER(F36)),F36&lt;=0),OR(NOT(ISNUMBER(H36)),H36&lt;0,MOD(H36,1)&lt;&gt;0),H36&gt;6),"Enter positive quantity and decimal places zero to six",IF(AND(G36&lt;&gt;"m",G36&lt;&gt;"Each"),"Select m or Each",IF(AND(G36="Each",H36&lt;&gt;0),"Each must use zero decimal places",IF(ROUND(F36,H36)&lt;&gt;F36,"Quantity exceeds declared decimal places",IF(AND(I36&lt;&gt;"Yes",I36&lt;&gt;"No"),"Select final delivery status",IF(COUNTIFS('Treatment Schedule'!$A$8:$A$57,B36)&lt;&gt;1,"Missing or duplicate Treatment ID",IF(INDEX('Treatment Schedule'!$E$8:$E$57,MATCH(B36,'Treatment Schedule'!$A$8:$A$57,0))&lt;&gt;C36,"Revision mismatch",IF(INDEX('Treatment Schedule'!$K$8:$K$57,MATCH(B36,'Treatment Schedule'!$A$8:$A$57,0))&lt;&gt;"Recorded","Treatment record incomplete","Linked")))))))))))</x:f>
      </x:c>
    </x:row>
    <x:row r="37" ht="35" customHeight="1">
      <x:c r="A37" s="23"/>
      <x:c r="B37" s="23"/>
      <x:c r="C37" s="23"/>
      <x:c r="D37" s="23"/>
      <x:c r="E37" s="23"/>
      <x:c r="F37" s="31"/>
      <x:c r="G37" s="22"/>
      <x:c r="H37" s="27"/>
      <x:c r="I37" s="22"/>
      <x:c r="J37" s="32" t="str">
        <x:f>IF(A37="","",IF(IF(COUNTIFS('Receipt'!$A$8:$A$57,A37)&lt;&gt;1,"Duplicate order line",IF(OR(LEN(B37&amp;"")=0,LEN(C37&amp;"")=0,LEN(D37&amp;"")=0,LEN(E37&amp;"")=0,LEN(F37&amp;"")=0,LEN(G37&amp;"")=0,LEN(H37&amp;"")=0,LEN(I37&amp;"")=0),"Complete order quantity, unit and precision",IF(OR(OR(NOT(ISNUMBER(F37)),F37&lt;=0),OR(NOT(ISNUMBER(H37)),H37&lt;0,MOD(H37,1)&lt;&gt;0),H37&gt;6),"Enter positive quantity and decimal places zero to six",IF(AND(G37&lt;&gt;"m",G37&lt;&gt;"Each"),"Select m or Each",IF(AND(G37="Each",H37&lt;&gt;0),"Each must use zero decimal places",IF(ROUND(F37,H37)&lt;&gt;F37,"Quantity exceeds declared decimal places",IF(AND(I37&lt;&gt;"Yes",I37&lt;&gt;"No"),"Select final delivery status",IF(COUNTIFS('Treatment Schedule'!$A$8:$A$57,B37)&lt;&gt;1,"Missing or duplicate Treatment ID",IF(INDEX('Treatment Schedule'!$E$8:$E$57,MATCH(B37,'Treatment Schedule'!$A$8:$A$57,0))&lt;&gt;C37,"Revision mismatch",IF(INDEX('Treatment Schedule'!$K$8:$K$57,MATCH(B37,'Treatment Schedule'!$A$8:$A$57,0))&lt;&gt;"Recorded","Treatment record incomplete","Linked"))))))))))="Linked",ROUND(SUMIFS('Receipt'!$E$68:$E$117,'Receipt'!$B$68:$B$117,A37,'Receipt'!$C$68:$C$117,C37,'Receipt'!$G$68:$G$117,G37),H37),""))</x:f>
      </x:c>
      <x:c r="K37" s="32" t="str">
        <x:f>IF(A37="","",IF(IF(COUNTIFS('Receipt'!$A$8:$A$57,A37)&lt;&gt;1,"Duplicate order line",IF(OR(LEN(B37&amp;"")=0,LEN(C37&amp;"")=0,LEN(D37&amp;"")=0,LEN(E37&amp;"")=0,LEN(F37&amp;"")=0,LEN(G37&amp;"")=0,LEN(H37&amp;"")=0,LEN(I37&amp;"")=0),"Complete order quantity, unit and precision",IF(OR(OR(NOT(ISNUMBER(F37)),F37&lt;=0),OR(NOT(ISNUMBER(H37)),H37&lt;0,MOD(H37,1)&lt;&gt;0),H37&gt;6),"Enter positive quantity and decimal places zero to six",IF(AND(G37&lt;&gt;"m",G37&lt;&gt;"Each"),"Select m or Each",IF(AND(G37="Each",H37&lt;&gt;0),"Each must use zero decimal places",IF(ROUND(F37,H37)&lt;&gt;F37,"Quantity exceeds declared decimal places",IF(AND(I37&lt;&gt;"Yes",I37&lt;&gt;"No"),"Select final delivery status",IF(COUNTIFS('Treatment Schedule'!$A$8:$A$57,B37)&lt;&gt;1,"Missing or duplicate Treatment ID",IF(INDEX('Treatment Schedule'!$E$8:$E$57,MATCH(B37,'Treatment Schedule'!$A$8:$A$57,0))&lt;&gt;C37,"Revision mismatch",IF(INDEX('Treatment Schedule'!$K$8:$K$57,MATCH(B37,'Treatment Schedule'!$A$8:$A$57,0))&lt;&gt;"Recorded","Treatment record incomplete","Linked"))))))))))="Linked",ROUND(SUMIFS('Receipt'!$F$68:$F$117,'Receipt'!$B$68:$B$117,A37,'Receipt'!$C$68:$C$117,C37,'Receipt'!$L$68:$L$117,"Receipt recorded"),H37),""))</x:f>
      </x:c>
      <x:c r="L37" s="32" t="str">
        <x:f>IF(A37="","",IF(IF(COUNTIFS('Receipt'!$A$8:$A$57,A37)&lt;&gt;1,"Duplicate order line",IF(OR(LEN(B37&amp;"")=0,LEN(C37&amp;"")=0,LEN(D37&amp;"")=0,LEN(E37&amp;"")=0,LEN(F37&amp;"")=0,LEN(G37&amp;"")=0,LEN(H37&amp;"")=0,LEN(I37&amp;"")=0),"Complete order quantity, unit and precision",IF(OR(OR(NOT(ISNUMBER(F37)),F37&lt;=0),OR(NOT(ISNUMBER(H37)),H37&lt;0,MOD(H37,1)&lt;&gt;0),H37&gt;6),"Enter positive quantity and decimal places zero to six",IF(AND(G37&lt;&gt;"m",G37&lt;&gt;"Each"),"Select m or Each",IF(AND(G37="Each",H37&lt;&gt;0),"Each must use zero decimal places",IF(ROUND(F37,H37)&lt;&gt;F37,"Quantity exceeds declared decimal places",IF(AND(I37&lt;&gt;"Yes",I37&lt;&gt;"No"),"Select final delivery status",IF(COUNTIFS('Treatment Schedule'!$A$8:$A$57,B37)&lt;&gt;1,"Missing or duplicate Treatment ID",IF(INDEX('Treatment Schedule'!$E$8:$E$57,MATCH(B37,'Treatment Schedule'!$A$8:$A$57,0))&lt;&gt;C37,"Revision mismatch",IF(INDEX('Treatment Schedule'!$K$8:$K$57,MATCH(B37,'Treatment Schedule'!$A$8:$A$57,0))&lt;&gt;"Recorded","Treatment record incomplete","Linked"))))))))))="Linked",ROUND(F37-K37,H37),""))</x:f>
      </x:c>
      <x:c r="M37" s="24" t="str">
        <x:f>IF(LEN(A37&amp;"")=0,IF(COUNTA(A37,B37,C37,D37,E37,F37,G37,H37,I37)=0,"","Enter Order line ID"),IF(IF(COUNTIFS('Receipt'!$A$8:$A$57,A37)&lt;&gt;1,"Duplicate order line",IF(OR(LEN(B37&amp;"")=0,LEN(C37&amp;"")=0,LEN(D37&amp;"")=0,LEN(E37&amp;"")=0,LEN(F37&amp;"")=0,LEN(G37&amp;"")=0,LEN(H37&amp;"")=0,LEN(I37&amp;"")=0),"Complete order quantity, unit and precision",IF(OR(OR(NOT(ISNUMBER(F37)),F37&lt;=0),OR(NOT(ISNUMBER(H37)),H37&lt;0,MOD(H37,1)&lt;&gt;0),H37&gt;6),"Enter positive quantity and decimal places zero to six",IF(AND(G37&lt;&gt;"m",G37&lt;&gt;"Each"),"Select m or Each",IF(AND(G37="Each",H37&lt;&gt;0),"Each must use zero decimal places",IF(ROUND(F37,H37)&lt;&gt;F37,"Quantity exceeds declared decimal places",IF(AND(I37&lt;&gt;"Yes",I37&lt;&gt;"No"),"Select final delivery status",IF(COUNTIFS('Treatment Schedule'!$A$8:$A$57,B37)&lt;&gt;1,"Missing or duplicate Treatment ID",IF(INDEX('Treatment Schedule'!$E$8:$E$57,MATCH(B37,'Treatment Schedule'!$A$8:$A$57,0))&lt;&gt;C37,"Revision mismatch",IF(INDEX('Treatment Schedule'!$K$8:$K$57,MATCH(B37,'Treatment Schedule'!$A$8:$A$57,0))&lt;&gt;"Recorded","Treatment record incomplete","Linked"))))))))))&lt;&gt;"Linked",IF(COUNTIFS('Receipt'!$A$8:$A$57,A37)&lt;&gt;1,"Duplicate order line",IF(OR(LEN(B37&amp;"")=0,LEN(C37&amp;"")=0,LEN(D37&amp;"")=0,LEN(E37&amp;"")=0,LEN(F37&amp;"")=0,LEN(G37&amp;"")=0,LEN(H37&amp;"")=0,LEN(I37&amp;"")=0),"Complete order quantity, unit and precision",IF(OR(OR(NOT(ISNUMBER(F37)),F37&lt;=0),OR(NOT(ISNUMBER(H37)),H37&lt;0,MOD(H37,1)&lt;&gt;0),H37&gt;6),"Enter positive quantity and decimal places zero to six",IF(AND(G37&lt;&gt;"m",G37&lt;&gt;"Each"),"Select m or Each",IF(AND(G37="Each",H37&lt;&gt;0),"Each must use zero decimal places",IF(ROUND(F37,H37)&lt;&gt;F37,"Quantity exceeds declared decimal places",IF(AND(I37&lt;&gt;"Yes",I37&lt;&gt;"No"),"Select final delivery status",IF(COUNTIFS('Treatment Schedule'!$A$8:$A$57,B37)&lt;&gt;1,"Missing or duplicate Treatment ID",IF(INDEX('Treatment Schedule'!$E$8:$E$57,MATCH(B37,'Treatment Schedule'!$A$8:$A$57,0))&lt;&gt;C37,"Revision mismatch",IF(INDEX('Treatment Schedule'!$K$8:$K$57,MATCH(B37,'Treatment Schedule'!$A$8:$A$57,0))&lt;&gt;"Recorded","Treatment record incomplete","Linked")))))))))),IF(COUNTIFS('Receipt'!$B$68:$B$117,A37)&lt;&gt;COUNTIFS('Receipt'!$B$68:$B$117,A37,'Receipt'!$C$68:$C$117,C37),"Resolve receipt revision differences",IF(COUNTIFS('Receipt'!$B$68:$B$117,A37,'Receipt'!$C$68:$C$117,C37)=0,"No receipt events recorded",IF(COUNTIFS('Receipt'!$B$68:$B$117,A37,'Receipt'!$C$68:$C$117,C37)&lt;&gt;COUNTIFS('Receipt'!$B$68:$B$117,A37,'Receipt'!$C$68:$C$117,C37,'Receipt'!$L$68:$L$117,"Receipt recorded"),"Resolve receipt event records",IF(K37&lt;&gt;F37,"Accepted quantity differs from order",IF(I37&lt;&gt;"Yes","Final delivery not declared","Quantity reconciliation recorded")))))))</x:f>
      </x:c>
      <x:c r="N37" s="24" t="str">
        <x:f>IF(LEN(A37&amp;"")=0,IF(COUNTA(A37,B37,C37,D37,E37,F37,G37,H37,I37)=0,"","Enter Order line ID"),IF(COUNTIFS('Receipt'!$A$8:$A$57,A37)&lt;&gt;1,"Duplicate order line",IF(OR(LEN(B37&amp;"")=0,LEN(C37&amp;"")=0,LEN(D37&amp;"")=0,LEN(E37&amp;"")=0,LEN(F37&amp;"")=0,LEN(G37&amp;"")=0,LEN(H37&amp;"")=0,LEN(I37&amp;"")=0),"Complete order quantity, unit and precision",IF(OR(OR(NOT(ISNUMBER(F37)),F37&lt;=0),OR(NOT(ISNUMBER(H37)),H37&lt;0,MOD(H37,1)&lt;&gt;0),H37&gt;6),"Enter positive quantity and decimal places zero to six",IF(AND(G37&lt;&gt;"m",G37&lt;&gt;"Each"),"Select m or Each",IF(AND(G37="Each",H37&lt;&gt;0),"Each must use zero decimal places",IF(ROUND(F37,H37)&lt;&gt;F37,"Quantity exceeds declared decimal places",IF(AND(I37&lt;&gt;"Yes",I37&lt;&gt;"No"),"Select final delivery status",IF(COUNTIFS('Treatment Schedule'!$A$8:$A$57,B37)&lt;&gt;1,"Missing or duplicate Treatment ID",IF(INDEX('Treatment Schedule'!$E$8:$E$57,MATCH(B37,'Treatment Schedule'!$A$8:$A$57,0))&lt;&gt;C37,"Revision mismatch",IF(INDEX('Treatment Schedule'!$K$8:$K$57,MATCH(B37,'Treatment Schedule'!$A$8:$A$57,0))&lt;&gt;"Recorded","Treatment record incomplete","Linked")))))))))))</x:f>
      </x:c>
    </x:row>
    <x:row r="38" ht="35" customHeight="1">
      <x:c r="A38" s="23"/>
      <x:c r="B38" s="23"/>
      <x:c r="C38" s="23"/>
      <x:c r="D38" s="23"/>
      <x:c r="E38" s="23"/>
      <x:c r="F38" s="31"/>
      <x:c r="G38" s="22"/>
      <x:c r="H38" s="27"/>
      <x:c r="I38" s="22"/>
      <x:c r="J38" s="32" t="str">
        <x:f>IF(A38="","",IF(IF(COUNTIFS('Receipt'!$A$8:$A$57,A38)&lt;&gt;1,"Duplicate order line",IF(OR(LEN(B38&amp;"")=0,LEN(C38&amp;"")=0,LEN(D38&amp;"")=0,LEN(E38&amp;"")=0,LEN(F38&amp;"")=0,LEN(G38&amp;"")=0,LEN(H38&amp;"")=0,LEN(I38&amp;"")=0),"Complete order quantity, unit and precision",IF(OR(OR(NOT(ISNUMBER(F38)),F38&lt;=0),OR(NOT(ISNUMBER(H38)),H38&lt;0,MOD(H38,1)&lt;&gt;0),H38&gt;6),"Enter positive quantity and decimal places zero to six",IF(AND(G38&lt;&gt;"m",G38&lt;&gt;"Each"),"Select m or Each",IF(AND(G38="Each",H38&lt;&gt;0),"Each must use zero decimal places",IF(ROUND(F38,H38)&lt;&gt;F38,"Quantity exceeds declared decimal places",IF(AND(I38&lt;&gt;"Yes",I38&lt;&gt;"No"),"Select final delivery status",IF(COUNTIFS('Treatment Schedule'!$A$8:$A$57,B38)&lt;&gt;1,"Missing or duplicate Treatment ID",IF(INDEX('Treatment Schedule'!$E$8:$E$57,MATCH(B38,'Treatment Schedule'!$A$8:$A$57,0))&lt;&gt;C38,"Revision mismatch",IF(INDEX('Treatment Schedule'!$K$8:$K$57,MATCH(B38,'Treatment Schedule'!$A$8:$A$57,0))&lt;&gt;"Recorded","Treatment record incomplete","Linked"))))))))))="Linked",ROUND(SUMIFS('Receipt'!$E$68:$E$117,'Receipt'!$B$68:$B$117,A38,'Receipt'!$C$68:$C$117,C38,'Receipt'!$G$68:$G$117,G38),H38),""))</x:f>
      </x:c>
      <x:c r="K38" s="32" t="str">
        <x:f>IF(A38="","",IF(IF(COUNTIFS('Receipt'!$A$8:$A$57,A38)&lt;&gt;1,"Duplicate order line",IF(OR(LEN(B38&amp;"")=0,LEN(C38&amp;"")=0,LEN(D38&amp;"")=0,LEN(E38&amp;"")=0,LEN(F38&amp;"")=0,LEN(G38&amp;"")=0,LEN(H38&amp;"")=0,LEN(I38&amp;"")=0),"Complete order quantity, unit and precision",IF(OR(OR(NOT(ISNUMBER(F38)),F38&lt;=0),OR(NOT(ISNUMBER(H38)),H38&lt;0,MOD(H38,1)&lt;&gt;0),H38&gt;6),"Enter positive quantity and decimal places zero to six",IF(AND(G38&lt;&gt;"m",G38&lt;&gt;"Each"),"Select m or Each",IF(AND(G38="Each",H38&lt;&gt;0),"Each must use zero decimal places",IF(ROUND(F38,H38)&lt;&gt;F38,"Quantity exceeds declared decimal places",IF(AND(I38&lt;&gt;"Yes",I38&lt;&gt;"No"),"Select final delivery status",IF(COUNTIFS('Treatment Schedule'!$A$8:$A$57,B38)&lt;&gt;1,"Missing or duplicate Treatment ID",IF(INDEX('Treatment Schedule'!$E$8:$E$57,MATCH(B38,'Treatment Schedule'!$A$8:$A$57,0))&lt;&gt;C38,"Revision mismatch",IF(INDEX('Treatment Schedule'!$K$8:$K$57,MATCH(B38,'Treatment Schedule'!$A$8:$A$57,0))&lt;&gt;"Recorded","Treatment record incomplete","Linked"))))))))))="Linked",ROUND(SUMIFS('Receipt'!$F$68:$F$117,'Receipt'!$B$68:$B$117,A38,'Receipt'!$C$68:$C$117,C38,'Receipt'!$L$68:$L$117,"Receipt recorded"),H38),""))</x:f>
      </x:c>
      <x:c r="L38" s="32" t="str">
        <x:f>IF(A38="","",IF(IF(COUNTIFS('Receipt'!$A$8:$A$57,A38)&lt;&gt;1,"Duplicate order line",IF(OR(LEN(B38&amp;"")=0,LEN(C38&amp;"")=0,LEN(D38&amp;"")=0,LEN(E38&amp;"")=0,LEN(F38&amp;"")=0,LEN(G38&amp;"")=0,LEN(H38&amp;"")=0,LEN(I38&amp;"")=0),"Complete order quantity, unit and precision",IF(OR(OR(NOT(ISNUMBER(F38)),F38&lt;=0),OR(NOT(ISNUMBER(H38)),H38&lt;0,MOD(H38,1)&lt;&gt;0),H38&gt;6),"Enter positive quantity and decimal places zero to six",IF(AND(G38&lt;&gt;"m",G38&lt;&gt;"Each"),"Select m or Each",IF(AND(G38="Each",H38&lt;&gt;0),"Each must use zero decimal places",IF(ROUND(F38,H38)&lt;&gt;F38,"Quantity exceeds declared decimal places",IF(AND(I38&lt;&gt;"Yes",I38&lt;&gt;"No"),"Select final delivery status",IF(COUNTIFS('Treatment Schedule'!$A$8:$A$57,B38)&lt;&gt;1,"Missing or duplicate Treatment ID",IF(INDEX('Treatment Schedule'!$E$8:$E$57,MATCH(B38,'Treatment Schedule'!$A$8:$A$57,0))&lt;&gt;C38,"Revision mismatch",IF(INDEX('Treatment Schedule'!$K$8:$K$57,MATCH(B38,'Treatment Schedule'!$A$8:$A$57,0))&lt;&gt;"Recorded","Treatment record incomplete","Linked"))))))))))="Linked",ROUND(F38-K38,H38),""))</x:f>
      </x:c>
      <x:c r="M38" s="24" t="str">
        <x:f>IF(LEN(A38&amp;"")=0,IF(COUNTA(A38,B38,C38,D38,E38,F38,G38,H38,I38)=0,"","Enter Order line ID"),IF(IF(COUNTIFS('Receipt'!$A$8:$A$57,A38)&lt;&gt;1,"Duplicate order line",IF(OR(LEN(B38&amp;"")=0,LEN(C38&amp;"")=0,LEN(D38&amp;"")=0,LEN(E38&amp;"")=0,LEN(F38&amp;"")=0,LEN(G38&amp;"")=0,LEN(H38&amp;"")=0,LEN(I38&amp;"")=0),"Complete order quantity, unit and precision",IF(OR(OR(NOT(ISNUMBER(F38)),F38&lt;=0),OR(NOT(ISNUMBER(H38)),H38&lt;0,MOD(H38,1)&lt;&gt;0),H38&gt;6),"Enter positive quantity and decimal places zero to six",IF(AND(G38&lt;&gt;"m",G38&lt;&gt;"Each"),"Select m or Each",IF(AND(G38="Each",H38&lt;&gt;0),"Each must use zero decimal places",IF(ROUND(F38,H38)&lt;&gt;F38,"Quantity exceeds declared decimal places",IF(AND(I38&lt;&gt;"Yes",I38&lt;&gt;"No"),"Select final delivery status",IF(COUNTIFS('Treatment Schedule'!$A$8:$A$57,B38)&lt;&gt;1,"Missing or duplicate Treatment ID",IF(INDEX('Treatment Schedule'!$E$8:$E$57,MATCH(B38,'Treatment Schedule'!$A$8:$A$57,0))&lt;&gt;C38,"Revision mismatch",IF(INDEX('Treatment Schedule'!$K$8:$K$57,MATCH(B38,'Treatment Schedule'!$A$8:$A$57,0))&lt;&gt;"Recorded","Treatment record incomplete","Linked"))))))))))&lt;&gt;"Linked",IF(COUNTIFS('Receipt'!$A$8:$A$57,A38)&lt;&gt;1,"Duplicate order line",IF(OR(LEN(B38&amp;"")=0,LEN(C38&amp;"")=0,LEN(D38&amp;"")=0,LEN(E38&amp;"")=0,LEN(F38&amp;"")=0,LEN(G38&amp;"")=0,LEN(H38&amp;"")=0,LEN(I38&amp;"")=0),"Complete order quantity, unit and precision",IF(OR(OR(NOT(ISNUMBER(F38)),F38&lt;=0),OR(NOT(ISNUMBER(H38)),H38&lt;0,MOD(H38,1)&lt;&gt;0),H38&gt;6),"Enter positive quantity and decimal places zero to six",IF(AND(G38&lt;&gt;"m",G38&lt;&gt;"Each"),"Select m or Each",IF(AND(G38="Each",H38&lt;&gt;0),"Each must use zero decimal places",IF(ROUND(F38,H38)&lt;&gt;F38,"Quantity exceeds declared decimal places",IF(AND(I38&lt;&gt;"Yes",I38&lt;&gt;"No"),"Select final delivery status",IF(COUNTIFS('Treatment Schedule'!$A$8:$A$57,B38)&lt;&gt;1,"Missing or duplicate Treatment ID",IF(INDEX('Treatment Schedule'!$E$8:$E$57,MATCH(B38,'Treatment Schedule'!$A$8:$A$57,0))&lt;&gt;C38,"Revision mismatch",IF(INDEX('Treatment Schedule'!$K$8:$K$57,MATCH(B38,'Treatment Schedule'!$A$8:$A$57,0))&lt;&gt;"Recorded","Treatment record incomplete","Linked")))))))))),IF(COUNTIFS('Receipt'!$B$68:$B$117,A38)&lt;&gt;COUNTIFS('Receipt'!$B$68:$B$117,A38,'Receipt'!$C$68:$C$117,C38),"Resolve receipt revision differences",IF(COUNTIFS('Receipt'!$B$68:$B$117,A38,'Receipt'!$C$68:$C$117,C38)=0,"No receipt events recorded",IF(COUNTIFS('Receipt'!$B$68:$B$117,A38,'Receipt'!$C$68:$C$117,C38)&lt;&gt;COUNTIFS('Receipt'!$B$68:$B$117,A38,'Receipt'!$C$68:$C$117,C38,'Receipt'!$L$68:$L$117,"Receipt recorded"),"Resolve receipt event records",IF(K38&lt;&gt;F38,"Accepted quantity differs from order",IF(I38&lt;&gt;"Yes","Final delivery not declared","Quantity reconciliation recorded")))))))</x:f>
      </x:c>
      <x:c r="N38" s="24" t="str">
        <x:f>IF(LEN(A38&amp;"")=0,IF(COUNTA(A38,B38,C38,D38,E38,F38,G38,H38,I38)=0,"","Enter Order line ID"),IF(COUNTIFS('Receipt'!$A$8:$A$57,A38)&lt;&gt;1,"Duplicate order line",IF(OR(LEN(B38&amp;"")=0,LEN(C38&amp;"")=0,LEN(D38&amp;"")=0,LEN(E38&amp;"")=0,LEN(F38&amp;"")=0,LEN(G38&amp;"")=0,LEN(H38&amp;"")=0,LEN(I38&amp;"")=0),"Complete order quantity, unit and precision",IF(OR(OR(NOT(ISNUMBER(F38)),F38&lt;=0),OR(NOT(ISNUMBER(H38)),H38&lt;0,MOD(H38,1)&lt;&gt;0),H38&gt;6),"Enter positive quantity and decimal places zero to six",IF(AND(G38&lt;&gt;"m",G38&lt;&gt;"Each"),"Select m or Each",IF(AND(G38="Each",H38&lt;&gt;0),"Each must use zero decimal places",IF(ROUND(F38,H38)&lt;&gt;F38,"Quantity exceeds declared decimal places",IF(AND(I38&lt;&gt;"Yes",I38&lt;&gt;"No"),"Select final delivery status",IF(COUNTIFS('Treatment Schedule'!$A$8:$A$57,B38)&lt;&gt;1,"Missing or duplicate Treatment ID",IF(INDEX('Treatment Schedule'!$E$8:$E$57,MATCH(B38,'Treatment Schedule'!$A$8:$A$57,0))&lt;&gt;C38,"Revision mismatch",IF(INDEX('Treatment Schedule'!$K$8:$K$57,MATCH(B38,'Treatment Schedule'!$A$8:$A$57,0))&lt;&gt;"Recorded","Treatment record incomplete","Linked")))))))))))</x:f>
      </x:c>
    </x:row>
    <x:row r="39" ht="35" customHeight="1">
      <x:c r="A39" s="23"/>
      <x:c r="B39" s="23"/>
      <x:c r="C39" s="23"/>
      <x:c r="D39" s="23"/>
      <x:c r="E39" s="23"/>
      <x:c r="F39" s="31"/>
      <x:c r="G39" s="22"/>
      <x:c r="H39" s="27"/>
      <x:c r="I39" s="22"/>
      <x:c r="J39" s="32" t="str">
        <x:f>IF(A39="","",IF(IF(COUNTIFS('Receipt'!$A$8:$A$57,A39)&lt;&gt;1,"Duplicate order line",IF(OR(LEN(B39&amp;"")=0,LEN(C39&amp;"")=0,LEN(D39&amp;"")=0,LEN(E39&amp;"")=0,LEN(F39&amp;"")=0,LEN(G39&amp;"")=0,LEN(H39&amp;"")=0,LEN(I39&amp;"")=0),"Complete order quantity, unit and precision",IF(OR(OR(NOT(ISNUMBER(F39)),F39&lt;=0),OR(NOT(ISNUMBER(H39)),H39&lt;0,MOD(H39,1)&lt;&gt;0),H39&gt;6),"Enter positive quantity and decimal places zero to six",IF(AND(G39&lt;&gt;"m",G39&lt;&gt;"Each"),"Select m or Each",IF(AND(G39="Each",H39&lt;&gt;0),"Each must use zero decimal places",IF(ROUND(F39,H39)&lt;&gt;F39,"Quantity exceeds declared decimal places",IF(AND(I39&lt;&gt;"Yes",I39&lt;&gt;"No"),"Select final delivery status",IF(COUNTIFS('Treatment Schedule'!$A$8:$A$57,B39)&lt;&gt;1,"Missing or duplicate Treatment ID",IF(INDEX('Treatment Schedule'!$E$8:$E$57,MATCH(B39,'Treatment Schedule'!$A$8:$A$57,0))&lt;&gt;C39,"Revision mismatch",IF(INDEX('Treatment Schedule'!$K$8:$K$57,MATCH(B39,'Treatment Schedule'!$A$8:$A$57,0))&lt;&gt;"Recorded","Treatment record incomplete","Linked"))))))))))="Linked",ROUND(SUMIFS('Receipt'!$E$68:$E$117,'Receipt'!$B$68:$B$117,A39,'Receipt'!$C$68:$C$117,C39,'Receipt'!$G$68:$G$117,G39),H39),""))</x:f>
      </x:c>
      <x:c r="K39" s="32" t="str">
        <x:f>IF(A39="","",IF(IF(COUNTIFS('Receipt'!$A$8:$A$57,A39)&lt;&gt;1,"Duplicate order line",IF(OR(LEN(B39&amp;"")=0,LEN(C39&amp;"")=0,LEN(D39&amp;"")=0,LEN(E39&amp;"")=0,LEN(F39&amp;"")=0,LEN(G39&amp;"")=0,LEN(H39&amp;"")=0,LEN(I39&amp;"")=0),"Complete order quantity, unit and precision",IF(OR(OR(NOT(ISNUMBER(F39)),F39&lt;=0),OR(NOT(ISNUMBER(H39)),H39&lt;0,MOD(H39,1)&lt;&gt;0),H39&gt;6),"Enter positive quantity and decimal places zero to six",IF(AND(G39&lt;&gt;"m",G39&lt;&gt;"Each"),"Select m or Each",IF(AND(G39="Each",H39&lt;&gt;0),"Each must use zero decimal places",IF(ROUND(F39,H39)&lt;&gt;F39,"Quantity exceeds declared decimal places",IF(AND(I39&lt;&gt;"Yes",I39&lt;&gt;"No"),"Select final delivery status",IF(COUNTIFS('Treatment Schedule'!$A$8:$A$57,B39)&lt;&gt;1,"Missing or duplicate Treatment ID",IF(INDEX('Treatment Schedule'!$E$8:$E$57,MATCH(B39,'Treatment Schedule'!$A$8:$A$57,0))&lt;&gt;C39,"Revision mismatch",IF(INDEX('Treatment Schedule'!$K$8:$K$57,MATCH(B39,'Treatment Schedule'!$A$8:$A$57,0))&lt;&gt;"Recorded","Treatment record incomplete","Linked"))))))))))="Linked",ROUND(SUMIFS('Receipt'!$F$68:$F$117,'Receipt'!$B$68:$B$117,A39,'Receipt'!$C$68:$C$117,C39,'Receipt'!$L$68:$L$117,"Receipt recorded"),H39),""))</x:f>
      </x:c>
      <x:c r="L39" s="32" t="str">
        <x:f>IF(A39="","",IF(IF(COUNTIFS('Receipt'!$A$8:$A$57,A39)&lt;&gt;1,"Duplicate order line",IF(OR(LEN(B39&amp;"")=0,LEN(C39&amp;"")=0,LEN(D39&amp;"")=0,LEN(E39&amp;"")=0,LEN(F39&amp;"")=0,LEN(G39&amp;"")=0,LEN(H39&amp;"")=0,LEN(I39&amp;"")=0),"Complete order quantity, unit and precision",IF(OR(OR(NOT(ISNUMBER(F39)),F39&lt;=0),OR(NOT(ISNUMBER(H39)),H39&lt;0,MOD(H39,1)&lt;&gt;0),H39&gt;6),"Enter positive quantity and decimal places zero to six",IF(AND(G39&lt;&gt;"m",G39&lt;&gt;"Each"),"Select m or Each",IF(AND(G39="Each",H39&lt;&gt;0),"Each must use zero decimal places",IF(ROUND(F39,H39)&lt;&gt;F39,"Quantity exceeds declared decimal places",IF(AND(I39&lt;&gt;"Yes",I39&lt;&gt;"No"),"Select final delivery status",IF(COUNTIFS('Treatment Schedule'!$A$8:$A$57,B39)&lt;&gt;1,"Missing or duplicate Treatment ID",IF(INDEX('Treatment Schedule'!$E$8:$E$57,MATCH(B39,'Treatment Schedule'!$A$8:$A$57,0))&lt;&gt;C39,"Revision mismatch",IF(INDEX('Treatment Schedule'!$K$8:$K$57,MATCH(B39,'Treatment Schedule'!$A$8:$A$57,0))&lt;&gt;"Recorded","Treatment record incomplete","Linked"))))))))))="Linked",ROUND(F39-K39,H39),""))</x:f>
      </x:c>
      <x:c r="M39" s="24" t="str">
        <x:f>IF(LEN(A39&amp;"")=0,IF(COUNTA(A39,B39,C39,D39,E39,F39,G39,H39,I39)=0,"","Enter Order line ID"),IF(IF(COUNTIFS('Receipt'!$A$8:$A$57,A39)&lt;&gt;1,"Duplicate order line",IF(OR(LEN(B39&amp;"")=0,LEN(C39&amp;"")=0,LEN(D39&amp;"")=0,LEN(E39&amp;"")=0,LEN(F39&amp;"")=0,LEN(G39&amp;"")=0,LEN(H39&amp;"")=0,LEN(I39&amp;"")=0),"Complete order quantity, unit and precision",IF(OR(OR(NOT(ISNUMBER(F39)),F39&lt;=0),OR(NOT(ISNUMBER(H39)),H39&lt;0,MOD(H39,1)&lt;&gt;0),H39&gt;6),"Enter positive quantity and decimal places zero to six",IF(AND(G39&lt;&gt;"m",G39&lt;&gt;"Each"),"Select m or Each",IF(AND(G39="Each",H39&lt;&gt;0),"Each must use zero decimal places",IF(ROUND(F39,H39)&lt;&gt;F39,"Quantity exceeds declared decimal places",IF(AND(I39&lt;&gt;"Yes",I39&lt;&gt;"No"),"Select final delivery status",IF(COUNTIFS('Treatment Schedule'!$A$8:$A$57,B39)&lt;&gt;1,"Missing or duplicate Treatment ID",IF(INDEX('Treatment Schedule'!$E$8:$E$57,MATCH(B39,'Treatment Schedule'!$A$8:$A$57,0))&lt;&gt;C39,"Revision mismatch",IF(INDEX('Treatment Schedule'!$K$8:$K$57,MATCH(B39,'Treatment Schedule'!$A$8:$A$57,0))&lt;&gt;"Recorded","Treatment record incomplete","Linked"))))))))))&lt;&gt;"Linked",IF(COUNTIFS('Receipt'!$A$8:$A$57,A39)&lt;&gt;1,"Duplicate order line",IF(OR(LEN(B39&amp;"")=0,LEN(C39&amp;"")=0,LEN(D39&amp;"")=0,LEN(E39&amp;"")=0,LEN(F39&amp;"")=0,LEN(G39&amp;"")=0,LEN(H39&amp;"")=0,LEN(I39&amp;"")=0),"Complete order quantity, unit and precision",IF(OR(OR(NOT(ISNUMBER(F39)),F39&lt;=0),OR(NOT(ISNUMBER(H39)),H39&lt;0,MOD(H39,1)&lt;&gt;0),H39&gt;6),"Enter positive quantity and decimal places zero to six",IF(AND(G39&lt;&gt;"m",G39&lt;&gt;"Each"),"Select m or Each",IF(AND(G39="Each",H39&lt;&gt;0),"Each must use zero decimal places",IF(ROUND(F39,H39)&lt;&gt;F39,"Quantity exceeds declared decimal places",IF(AND(I39&lt;&gt;"Yes",I39&lt;&gt;"No"),"Select final delivery status",IF(COUNTIFS('Treatment Schedule'!$A$8:$A$57,B39)&lt;&gt;1,"Missing or duplicate Treatment ID",IF(INDEX('Treatment Schedule'!$E$8:$E$57,MATCH(B39,'Treatment Schedule'!$A$8:$A$57,0))&lt;&gt;C39,"Revision mismatch",IF(INDEX('Treatment Schedule'!$K$8:$K$57,MATCH(B39,'Treatment Schedule'!$A$8:$A$57,0))&lt;&gt;"Recorded","Treatment record incomplete","Linked")))))))))),IF(COUNTIFS('Receipt'!$B$68:$B$117,A39)&lt;&gt;COUNTIFS('Receipt'!$B$68:$B$117,A39,'Receipt'!$C$68:$C$117,C39),"Resolve receipt revision differences",IF(COUNTIFS('Receipt'!$B$68:$B$117,A39,'Receipt'!$C$68:$C$117,C39)=0,"No receipt events recorded",IF(COUNTIFS('Receipt'!$B$68:$B$117,A39,'Receipt'!$C$68:$C$117,C39)&lt;&gt;COUNTIFS('Receipt'!$B$68:$B$117,A39,'Receipt'!$C$68:$C$117,C39,'Receipt'!$L$68:$L$117,"Receipt recorded"),"Resolve receipt event records",IF(K39&lt;&gt;F39,"Accepted quantity differs from order",IF(I39&lt;&gt;"Yes","Final delivery not declared","Quantity reconciliation recorded")))))))</x:f>
      </x:c>
      <x:c r="N39" s="24" t="str">
        <x:f>IF(LEN(A39&amp;"")=0,IF(COUNTA(A39,B39,C39,D39,E39,F39,G39,H39,I39)=0,"","Enter Order line ID"),IF(COUNTIFS('Receipt'!$A$8:$A$57,A39)&lt;&gt;1,"Duplicate order line",IF(OR(LEN(B39&amp;"")=0,LEN(C39&amp;"")=0,LEN(D39&amp;"")=0,LEN(E39&amp;"")=0,LEN(F39&amp;"")=0,LEN(G39&amp;"")=0,LEN(H39&amp;"")=0,LEN(I39&amp;"")=0),"Complete order quantity, unit and precision",IF(OR(OR(NOT(ISNUMBER(F39)),F39&lt;=0),OR(NOT(ISNUMBER(H39)),H39&lt;0,MOD(H39,1)&lt;&gt;0),H39&gt;6),"Enter positive quantity and decimal places zero to six",IF(AND(G39&lt;&gt;"m",G39&lt;&gt;"Each"),"Select m or Each",IF(AND(G39="Each",H39&lt;&gt;0),"Each must use zero decimal places",IF(ROUND(F39,H39)&lt;&gt;F39,"Quantity exceeds declared decimal places",IF(AND(I39&lt;&gt;"Yes",I39&lt;&gt;"No"),"Select final delivery status",IF(COUNTIFS('Treatment Schedule'!$A$8:$A$57,B39)&lt;&gt;1,"Missing or duplicate Treatment ID",IF(INDEX('Treatment Schedule'!$E$8:$E$57,MATCH(B39,'Treatment Schedule'!$A$8:$A$57,0))&lt;&gt;C39,"Revision mismatch",IF(INDEX('Treatment Schedule'!$K$8:$K$57,MATCH(B39,'Treatment Schedule'!$A$8:$A$57,0))&lt;&gt;"Recorded","Treatment record incomplete","Linked")))))))))))</x:f>
      </x:c>
    </x:row>
    <x:row r="40" ht="35" customHeight="1">
      <x:c r="A40" s="23"/>
      <x:c r="B40" s="23"/>
      <x:c r="C40" s="23"/>
      <x:c r="D40" s="23"/>
      <x:c r="E40" s="23"/>
      <x:c r="F40" s="31"/>
      <x:c r="G40" s="22"/>
      <x:c r="H40" s="27"/>
      <x:c r="I40" s="22"/>
      <x:c r="J40" s="32" t="str">
        <x:f>IF(A40="","",IF(IF(COUNTIFS('Receipt'!$A$8:$A$57,A40)&lt;&gt;1,"Duplicate order line",IF(OR(LEN(B40&amp;"")=0,LEN(C40&amp;"")=0,LEN(D40&amp;"")=0,LEN(E40&amp;"")=0,LEN(F40&amp;"")=0,LEN(G40&amp;"")=0,LEN(H40&amp;"")=0,LEN(I40&amp;"")=0),"Complete order quantity, unit and precision",IF(OR(OR(NOT(ISNUMBER(F40)),F40&lt;=0),OR(NOT(ISNUMBER(H40)),H40&lt;0,MOD(H40,1)&lt;&gt;0),H40&gt;6),"Enter positive quantity and decimal places zero to six",IF(AND(G40&lt;&gt;"m",G40&lt;&gt;"Each"),"Select m or Each",IF(AND(G40="Each",H40&lt;&gt;0),"Each must use zero decimal places",IF(ROUND(F40,H40)&lt;&gt;F40,"Quantity exceeds declared decimal places",IF(AND(I40&lt;&gt;"Yes",I40&lt;&gt;"No"),"Select final delivery status",IF(COUNTIFS('Treatment Schedule'!$A$8:$A$57,B40)&lt;&gt;1,"Missing or duplicate Treatment ID",IF(INDEX('Treatment Schedule'!$E$8:$E$57,MATCH(B40,'Treatment Schedule'!$A$8:$A$57,0))&lt;&gt;C40,"Revision mismatch",IF(INDEX('Treatment Schedule'!$K$8:$K$57,MATCH(B40,'Treatment Schedule'!$A$8:$A$57,0))&lt;&gt;"Recorded","Treatment record incomplete","Linked"))))))))))="Linked",ROUND(SUMIFS('Receipt'!$E$68:$E$117,'Receipt'!$B$68:$B$117,A40,'Receipt'!$C$68:$C$117,C40,'Receipt'!$G$68:$G$117,G40),H40),""))</x:f>
      </x:c>
      <x:c r="K40" s="32" t="str">
        <x:f>IF(A40="","",IF(IF(COUNTIFS('Receipt'!$A$8:$A$57,A40)&lt;&gt;1,"Duplicate order line",IF(OR(LEN(B40&amp;"")=0,LEN(C40&amp;"")=0,LEN(D40&amp;"")=0,LEN(E40&amp;"")=0,LEN(F40&amp;"")=0,LEN(G40&amp;"")=0,LEN(H40&amp;"")=0,LEN(I40&amp;"")=0),"Complete order quantity, unit and precision",IF(OR(OR(NOT(ISNUMBER(F40)),F40&lt;=0),OR(NOT(ISNUMBER(H40)),H40&lt;0,MOD(H40,1)&lt;&gt;0),H40&gt;6),"Enter positive quantity and decimal places zero to six",IF(AND(G40&lt;&gt;"m",G40&lt;&gt;"Each"),"Select m or Each",IF(AND(G40="Each",H40&lt;&gt;0),"Each must use zero decimal places",IF(ROUND(F40,H40)&lt;&gt;F40,"Quantity exceeds declared decimal places",IF(AND(I40&lt;&gt;"Yes",I40&lt;&gt;"No"),"Select final delivery status",IF(COUNTIFS('Treatment Schedule'!$A$8:$A$57,B40)&lt;&gt;1,"Missing or duplicate Treatment ID",IF(INDEX('Treatment Schedule'!$E$8:$E$57,MATCH(B40,'Treatment Schedule'!$A$8:$A$57,0))&lt;&gt;C40,"Revision mismatch",IF(INDEX('Treatment Schedule'!$K$8:$K$57,MATCH(B40,'Treatment Schedule'!$A$8:$A$57,0))&lt;&gt;"Recorded","Treatment record incomplete","Linked"))))))))))="Linked",ROUND(SUMIFS('Receipt'!$F$68:$F$117,'Receipt'!$B$68:$B$117,A40,'Receipt'!$C$68:$C$117,C40,'Receipt'!$L$68:$L$117,"Receipt recorded"),H40),""))</x:f>
      </x:c>
      <x:c r="L40" s="32" t="str">
        <x:f>IF(A40="","",IF(IF(COUNTIFS('Receipt'!$A$8:$A$57,A40)&lt;&gt;1,"Duplicate order line",IF(OR(LEN(B40&amp;"")=0,LEN(C40&amp;"")=0,LEN(D40&amp;"")=0,LEN(E40&amp;"")=0,LEN(F40&amp;"")=0,LEN(G40&amp;"")=0,LEN(H40&amp;"")=0,LEN(I40&amp;"")=0),"Complete order quantity, unit and precision",IF(OR(OR(NOT(ISNUMBER(F40)),F40&lt;=0),OR(NOT(ISNUMBER(H40)),H40&lt;0,MOD(H40,1)&lt;&gt;0),H40&gt;6),"Enter positive quantity and decimal places zero to six",IF(AND(G40&lt;&gt;"m",G40&lt;&gt;"Each"),"Select m or Each",IF(AND(G40="Each",H40&lt;&gt;0),"Each must use zero decimal places",IF(ROUND(F40,H40)&lt;&gt;F40,"Quantity exceeds declared decimal places",IF(AND(I40&lt;&gt;"Yes",I40&lt;&gt;"No"),"Select final delivery status",IF(COUNTIFS('Treatment Schedule'!$A$8:$A$57,B40)&lt;&gt;1,"Missing or duplicate Treatment ID",IF(INDEX('Treatment Schedule'!$E$8:$E$57,MATCH(B40,'Treatment Schedule'!$A$8:$A$57,0))&lt;&gt;C40,"Revision mismatch",IF(INDEX('Treatment Schedule'!$K$8:$K$57,MATCH(B40,'Treatment Schedule'!$A$8:$A$57,0))&lt;&gt;"Recorded","Treatment record incomplete","Linked"))))))))))="Linked",ROUND(F40-K40,H40),""))</x:f>
      </x:c>
      <x:c r="M40" s="24" t="str">
        <x:f>IF(LEN(A40&amp;"")=0,IF(COUNTA(A40,B40,C40,D40,E40,F40,G40,H40,I40)=0,"","Enter Order line ID"),IF(IF(COUNTIFS('Receipt'!$A$8:$A$57,A40)&lt;&gt;1,"Duplicate order line",IF(OR(LEN(B40&amp;"")=0,LEN(C40&amp;"")=0,LEN(D40&amp;"")=0,LEN(E40&amp;"")=0,LEN(F40&amp;"")=0,LEN(G40&amp;"")=0,LEN(H40&amp;"")=0,LEN(I40&amp;"")=0),"Complete order quantity, unit and precision",IF(OR(OR(NOT(ISNUMBER(F40)),F40&lt;=0),OR(NOT(ISNUMBER(H40)),H40&lt;0,MOD(H40,1)&lt;&gt;0),H40&gt;6),"Enter positive quantity and decimal places zero to six",IF(AND(G40&lt;&gt;"m",G40&lt;&gt;"Each"),"Select m or Each",IF(AND(G40="Each",H40&lt;&gt;0),"Each must use zero decimal places",IF(ROUND(F40,H40)&lt;&gt;F40,"Quantity exceeds declared decimal places",IF(AND(I40&lt;&gt;"Yes",I40&lt;&gt;"No"),"Select final delivery status",IF(COUNTIFS('Treatment Schedule'!$A$8:$A$57,B40)&lt;&gt;1,"Missing or duplicate Treatment ID",IF(INDEX('Treatment Schedule'!$E$8:$E$57,MATCH(B40,'Treatment Schedule'!$A$8:$A$57,0))&lt;&gt;C40,"Revision mismatch",IF(INDEX('Treatment Schedule'!$K$8:$K$57,MATCH(B40,'Treatment Schedule'!$A$8:$A$57,0))&lt;&gt;"Recorded","Treatment record incomplete","Linked"))))))))))&lt;&gt;"Linked",IF(COUNTIFS('Receipt'!$A$8:$A$57,A40)&lt;&gt;1,"Duplicate order line",IF(OR(LEN(B40&amp;"")=0,LEN(C40&amp;"")=0,LEN(D40&amp;"")=0,LEN(E40&amp;"")=0,LEN(F40&amp;"")=0,LEN(G40&amp;"")=0,LEN(H40&amp;"")=0,LEN(I40&amp;"")=0),"Complete order quantity, unit and precision",IF(OR(OR(NOT(ISNUMBER(F40)),F40&lt;=0),OR(NOT(ISNUMBER(H40)),H40&lt;0,MOD(H40,1)&lt;&gt;0),H40&gt;6),"Enter positive quantity and decimal places zero to six",IF(AND(G40&lt;&gt;"m",G40&lt;&gt;"Each"),"Select m or Each",IF(AND(G40="Each",H40&lt;&gt;0),"Each must use zero decimal places",IF(ROUND(F40,H40)&lt;&gt;F40,"Quantity exceeds declared decimal places",IF(AND(I40&lt;&gt;"Yes",I40&lt;&gt;"No"),"Select final delivery status",IF(COUNTIFS('Treatment Schedule'!$A$8:$A$57,B40)&lt;&gt;1,"Missing or duplicate Treatment ID",IF(INDEX('Treatment Schedule'!$E$8:$E$57,MATCH(B40,'Treatment Schedule'!$A$8:$A$57,0))&lt;&gt;C40,"Revision mismatch",IF(INDEX('Treatment Schedule'!$K$8:$K$57,MATCH(B40,'Treatment Schedule'!$A$8:$A$57,0))&lt;&gt;"Recorded","Treatment record incomplete","Linked")))))))))),IF(COUNTIFS('Receipt'!$B$68:$B$117,A40)&lt;&gt;COUNTIFS('Receipt'!$B$68:$B$117,A40,'Receipt'!$C$68:$C$117,C40),"Resolve receipt revision differences",IF(COUNTIFS('Receipt'!$B$68:$B$117,A40,'Receipt'!$C$68:$C$117,C40)=0,"No receipt events recorded",IF(COUNTIFS('Receipt'!$B$68:$B$117,A40,'Receipt'!$C$68:$C$117,C40)&lt;&gt;COUNTIFS('Receipt'!$B$68:$B$117,A40,'Receipt'!$C$68:$C$117,C40,'Receipt'!$L$68:$L$117,"Receipt recorded"),"Resolve receipt event records",IF(K40&lt;&gt;F40,"Accepted quantity differs from order",IF(I40&lt;&gt;"Yes","Final delivery not declared","Quantity reconciliation recorded")))))))</x:f>
      </x:c>
      <x:c r="N40" s="24" t="str">
        <x:f>IF(LEN(A40&amp;"")=0,IF(COUNTA(A40,B40,C40,D40,E40,F40,G40,H40,I40)=0,"","Enter Order line ID"),IF(COUNTIFS('Receipt'!$A$8:$A$57,A40)&lt;&gt;1,"Duplicate order line",IF(OR(LEN(B40&amp;"")=0,LEN(C40&amp;"")=0,LEN(D40&amp;"")=0,LEN(E40&amp;"")=0,LEN(F40&amp;"")=0,LEN(G40&amp;"")=0,LEN(H40&amp;"")=0,LEN(I40&amp;"")=0),"Complete order quantity, unit and precision",IF(OR(OR(NOT(ISNUMBER(F40)),F40&lt;=0),OR(NOT(ISNUMBER(H40)),H40&lt;0,MOD(H40,1)&lt;&gt;0),H40&gt;6),"Enter positive quantity and decimal places zero to six",IF(AND(G40&lt;&gt;"m",G40&lt;&gt;"Each"),"Select m or Each",IF(AND(G40="Each",H40&lt;&gt;0),"Each must use zero decimal places",IF(ROUND(F40,H40)&lt;&gt;F40,"Quantity exceeds declared decimal places",IF(AND(I40&lt;&gt;"Yes",I40&lt;&gt;"No"),"Select final delivery status",IF(COUNTIFS('Treatment Schedule'!$A$8:$A$57,B40)&lt;&gt;1,"Missing or duplicate Treatment ID",IF(INDEX('Treatment Schedule'!$E$8:$E$57,MATCH(B40,'Treatment Schedule'!$A$8:$A$57,0))&lt;&gt;C40,"Revision mismatch",IF(INDEX('Treatment Schedule'!$K$8:$K$57,MATCH(B40,'Treatment Schedule'!$A$8:$A$57,0))&lt;&gt;"Recorded","Treatment record incomplete","Linked")))))))))))</x:f>
      </x:c>
    </x:row>
    <x:row r="41" ht="35" customHeight="1">
      <x:c r="A41" s="23"/>
      <x:c r="B41" s="23"/>
      <x:c r="C41" s="23"/>
      <x:c r="D41" s="23"/>
      <x:c r="E41" s="23"/>
      <x:c r="F41" s="31"/>
      <x:c r="G41" s="22"/>
      <x:c r="H41" s="27"/>
      <x:c r="I41" s="22"/>
      <x:c r="J41" s="32" t="str">
        <x:f>IF(A41="","",IF(IF(COUNTIFS('Receipt'!$A$8:$A$57,A41)&lt;&gt;1,"Duplicate order line",IF(OR(LEN(B41&amp;"")=0,LEN(C41&amp;"")=0,LEN(D41&amp;"")=0,LEN(E41&amp;"")=0,LEN(F41&amp;"")=0,LEN(G41&amp;"")=0,LEN(H41&amp;"")=0,LEN(I41&amp;"")=0),"Complete order quantity, unit and precision",IF(OR(OR(NOT(ISNUMBER(F41)),F41&lt;=0),OR(NOT(ISNUMBER(H41)),H41&lt;0,MOD(H41,1)&lt;&gt;0),H41&gt;6),"Enter positive quantity and decimal places zero to six",IF(AND(G41&lt;&gt;"m",G41&lt;&gt;"Each"),"Select m or Each",IF(AND(G41="Each",H41&lt;&gt;0),"Each must use zero decimal places",IF(ROUND(F41,H41)&lt;&gt;F41,"Quantity exceeds declared decimal places",IF(AND(I41&lt;&gt;"Yes",I41&lt;&gt;"No"),"Select final delivery status",IF(COUNTIFS('Treatment Schedule'!$A$8:$A$57,B41)&lt;&gt;1,"Missing or duplicate Treatment ID",IF(INDEX('Treatment Schedule'!$E$8:$E$57,MATCH(B41,'Treatment Schedule'!$A$8:$A$57,0))&lt;&gt;C41,"Revision mismatch",IF(INDEX('Treatment Schedule'!$K$8:$K$57,MATCH(B41,'Treatment Schedule'!$A$8:$A$57,0))&lt;&gt;"Recorded","Treatment record incomplete","Linked"))))))))))="Linked",ROUND(SUMIFS('Receipt'!$E$68:$E$117,'Receipt'!$B$68:$B$117,A41,'Receipt'!$C$68:$C$117,C41,'Receipt'!$G$68:$G$117,G41),H41),""))</x:f>
      </x:c>
      <x:c r="K41" s="32" t="str">
        <x:f>IF(A41="","",IF(IF(COUNTIFS('Receipt'!$A$8:$A$57,A41)&lt;&gt;1,"Duplicate order line",IF(OR(LEN(B41&amp;"")=0,LEN(C41&amp;"")=0,LEN(D41&amp;"")=0,LEN(E41&amp;"")=0,LEN(F41&amp;"")=0,LEN(G41&amp;"")=0,LEN(H41&amp;"")=0,LEN(I41&amp;"")=0),"Complete order quantity, unit and precision",IF(OR(OR(NOT(ISNUMBER(F41)),F41&lt;=0),OR(NOT(ISNUMBER(H41)),H41&lt;0,MOD(H41,1)&lt;&gt;0),H41&gt;6),"Enter positive quantity and decimal places zero to six",IF(AND(G41&lt;&gt;"m",G41&lt;&gt;"Each"),"Select m or Each",IF(AND(G41="Each",H41&lt;&gt;0),"Each must use zero decimal places",IF(ROUND(F41,H41)&lt;&gt;F41,"Quantity exceeds declared decimal places",IF(AND(I41&lt;&gt;"Yes",I41&lt;&gt;"No"),"Select final delivery status",IF(COUNTIFS('Treatment Schedule'!$A$8:$A$57,B41)&lt;&gt;1,"Missing or duplicate Treatment ID",IF(INDEX('Treatment Schedule'!$E$8:$E$57,MATCH(B41,'Treatment Schedule'!$A$8:$A$57,0))&lt;&gt;C41,"Revision mismatch",IF(INDEX('Treatment Schedule'!$K$8:$K$57,MATCH(B41,'Treatment Schedule'!$A$8:$A$57,0))&lt;&gt;"Recorded","Treatment record incomplete","Linked"))))))))))="Linked",ROUND(SUMIFS('Receipt'!$F$68:$F$117,'Receipt'!$B$68:$B$117,A41,'Receipt'!$C$68:$C$117,C41,'Receipt'!$L$68:$L$117,"Receipt recorded"),H41),""))</x:f>
      </x:c>
      <x:c r="L41" s="32" t="str">
        <x:f>IF(A41="","",IF(IF(COUNTIFS('Receipt'!$A$8:$A$57,A41)&lt;&gt;1,"Duplicate order line",IF(OR(LEN(B41&amp;"")=0,LEN(C41&amp;"")=0,LEN(D41&amp;"")=0,LEN(E41&amp;"")=0,LEN(F41&amp;"")=0,LEN(G41&amp;"")=0,LEN(H41&amp;"")=0,LEN(I41&amp;"")=0),"Complete order quantity, unit and precision",IF(OR(OR(NOT(ISNUMBER(F41)),F41&lt;=0),OR(NOT(ISNUMBER(H41)),H41&lt;0,MOD(H41,1)&lt;&gt;0),H41&gt;6),"Enter positive quantity and decimal places zero to six",IF(AND(G41&lt;&gt;"m",G41&lt;&gt;"Each"),"Select m or Each",IF(AND(G41="Each",H41&lt;&gt;0),"Each must use zero decimal places",IF(ROUND(F41,H41)&lt;&gt;F41,"Quantity exceeds declared decimal places",IF(AND(I41&lt;&gt;"Yes",I41&lt;&gt;"No"),"Select final delivery status",IF(COUNTIFS('Treatment Schedule'!$A$8:$A$57,B41)&lt;&gt;1,"Missing or duplicate Treatment ID",IF(INDEX('Treatment Schedule'!$E$8:$E$57,MATCH(B41,'Treatment Schedule'!$A$8:$A$57,0))&lt;&gt;C41,"Revision mismatch",IF(INDEX('Treatment Schedule'!$K$8:$K$57,MATCH(B41,'Treatment Schedule'!$A$8:$A$57,0))&lt;&gt;"Recorded","Treatment record incomplete","Linked"))))))))))="Linked",ROUND(F41-K41,H41),""))</x:f>
      </x:c>
      <x:c r="M41" s="24" t="str">
        <x:f>IF(LEN(A41&amp;"")=0,IF(COUNTA(A41,B41,C41,D41,E41,F41,G41,H41,I41)=0,"","Enter Order line ID"),IF(IF(COUNTIFS('Receipt'!$A$8:$A$57,A41)&lt;&gt;1,"Duplicate order line",IF(OR(LEN(B41&amp;"")=0,LEN(C41&amp;"")=0,LEN(D41&amp;"")=0,LEN(E41&amp;"")=0,LEN(F41&amp;"")=0,LEN(G41&amp;"")=0,LEN(H41&amp;"")=0,LEN(I41&amp;"")=0),"Complete order quantity, unit and precision",IF(OR(OR(NOT(ISNUMBER(F41)),F41&lt;=0),OR(NOT(ISNUMBER(H41)),H41&lt;0,MOD(H41,1)&lt;&gt;0),H41&gt;6),"Enter positive quantity and decimal places zero to six",IF(AND(G41&lt;&gt;"m",G41&lt;&gt;"Each"),"Select m or Each",IF(AND(G41="Each",H41&lt;&gt;0),"Each must use zero decimal places",IF(ROUND(F41,H41)&lt;&gt;F41,"Quantity exceeds declared decimal places",IF(AND(I41&lt;&gt;"Yes",I41&lt;&gt;"No"),"Select final delivery status",IF(COUNTIFS('Treatment Schedule'!$A$8:$A$57,B41)&lt;&gt;1,"Missing or duplicate Treatment ID",IF(INDEX('Treatment Schedule'!$E$8:$E$57,MATCH(B41,'Treatment Schedule'!$A$8:$A$57,0))&lt;&gt;C41,"Revision mismatch",IF(INDEX('Treatment Schedule'!$K$8:$K$57,MATCH(B41,'Treatment Schedule'!$A$8:$A$57,0))&lt;&gt;"Recorded","Treatment record incomplete","Linked"))))))))))&lt;&gt;"Linked",IF(COUNTIFS('Receipt'!$A$8:$A$57,A41)&lt;&gt;1,"Duplicate order line",IF(OR(LEN(B41&amp;"")=0,LEN(C41&amp;"")=0,LEN(D41&amp;"")=0,LEN(E41&amp;"")=0,LEN(F41&amp;"")=0,LEN(G41&amp;"")=0,LEN(H41&amp;"")=0,LEN(I41&amp;"")=0),"Complete order quantity, unit and precision",IF(OR(OR(NOT(ISNUMBER(F41)),F41&lt;=0),OR(NOT(ISNUMBER(H41)),H41&lt;0,MOD(H41,1)&lt;&gt;0),H41&gt;6),"Enter positive quantity and decimal places zero to six",IF(AND(G41&lt;&gt;"m",G41&lt;&gt;"Each"),"Select m or Each",IF(AND(G41="Each",H41&lt;&gt;0),"Each must use zero decimal places",IF(ROUND(F41,H41)&lt;&gt;F41,"Quantity exceeds declared decimal places",IF(AND(I41&lt;&gt;"Yes",I41&lt;&gt;"No"),"Select final delivery status",IF(COUNTIFS('Treatment Schedule'!$A$8:$A$57,B41)&lt;&gt;1,"Missing or duplicate Treatment ID",IF(INDEX('Treatment Schedule'!$E$8:$E$57,MATCH(B41,'Treatment Schedule'!$A$8:$A$57,0))&lt;&gt;C41,"Revision mismatch",IF(INDEX('Treatment Schedule'!$K$8:$K$57,MATCH(B41,'Treatment Schedule'!$A$8:$A$57,0))&lt;&gt;"Recorded","Treatment record incomplete","Linked")))))))))),IF(COUNTIFS('Receipt'!$B$68:$B$117,A41)&lt;&gt;COUNTIFS('Receipt'!$B$68:$B$117,A41,'Receipt'!$C$68:$C$117,C41),"Resolve receipt revision differences",IF(COUNTIFS('Receipt'!$B$68:$B$117,A41,'Receipt'!$C$68:$C$117,C41)=0,"No receipt events recorded",IF(COUNTIFS('Receipt'!$B$68:$B$117,A41,'Receipt'!$C$68:$C$117,C41)&lt;&gt;COUNTIFS('Receipt'!$B$68:$B$117,A41,'Receipt'!$C$68:$C$117,C41,'Receipt'!$L$68:$L$117,"Receipt recorded"),"Resolve receipt event records",IF(K41&lt;&gt;F41,"Accepted quantity differs from order",IF(I41&lt;&gt;"Yes","Final delivery not declared","Quantity reconciliation recorded")))))))</x:f>
      </x:c>
      <x:c r="N41" s="24" t="str">
        <x:f>IF(LEN(A41&amp;"")=0,IF(COUNTA(A41,B41,C41,D41,E41,F41,G41,H41,I41)=0,"","Enter Order line ID"),IF(COUNTIFS('Receipt'!$A$8:$A$57,A41)&lt;&gt;1,"Duplicate order line",IF(OR(LEN(B41&amp;"")=0,LEN(C41&amp;"")=0,LEN(D41&amp;"")=0,LEN(E41&amp;"")=0,LEN(F41&amp;"")=0,LEN(G41&amp;"")=0,LEN(H41&amp;"")=0,LEN(I41&amp;"")=0),"Complete order quantity, unit and precision",IF(OR(OR(NOT(ISNUMBER(F41)),F41&lt;=0),OR(NOT(ISNUMBER(H41)),H41&lt;0,MOD(H41,1)&lt;&gt;0),H41&gt;6),"Enter positive quantity and decimal places zero to six",IF(AND(G41&lt;&gt;"m",G41&lt;&gt;"Each"),"Select m or Each",IF(AND(G41="Each",H41&lt;&gt;0),"Each must use zero decimal places",IF(ROUND(F41,H41)&lt;&gt;F41,"Quantity exceeds declared decimal places",IF(AND(I41&lt;&gt;"Yes",I41&lt;&gt;"No"),"Select final delivery status",IF(COUNTIFS('Treatment Schedule'!$A$8:$A$57,B41)&lt;&gt;1,"Missing or duplicate Treatment ID",IF(INDEX('Treatment Schedule'!$E$8:$E$57,MATCH(B41,'Treatment Schedule'!$A$8:$A$57,0))&lt;&gt;C41,"Revision mismatch",IF(INDEX('Treatment Schedule'!$K$8:$K$57,MATCH(B41,'Treatment Schedule'!$A$8:$A$57,0))&lt;&gt;"Recorded","Treatment record incomplete","Linked")))))))))))</x:f>
      </x:c>
    </x:row>
    <x:row r="42" ht="35" customHeight="1">
      <x:c r="A42" s="23"/>
      <x:c r="B42" s="23"/>
      <x:c r="C42" s="23"/>
      <x:c r="D42" s="23"/>
      <x:c r="E42" s="23"/>
      <x:c r="F42" s="31"/>
      <x:c r="G42" s="22"/>
      <x:c r="H42" s="27"/>
      <x:c r="I42" s="22"/>
      <x:c r="J42" s="32" t="str">
        <x:f>IF(A42="","",IF(IF(COUNTIFS('Receipt'!$A$8:$A$57,A42)&lt;&gt;1,"Duplicate order line",IF(OR(LEN(B42&amp;"")=0,LEN(C42&amp;"")=0,LEN(D42&amp;"")=0,LEN(E42&amp;"")=0,LEN(F42&amp;"")=0,LEN(G42&amp;"")=0,LEN(H42&amp;"")=0,LEN(I42&amp;"")=0),"Complete order quantity, unit and precision",IF(OR(OR(NOT(ISNUMBER(F42)),F42&lt;=0),OR(NOT(ISNUMBER(H42)),H42&lt;0,MOD(H42,1)&lt;&gt;0),H42&gt;6),"Enter positive quantity and decimal places zero to six",IF(AND(G42&lt;&gt;"m",G42&lt;&gt;"Each"),"Select m or Each",IF(AND(G42="Each",H42&lt;&gt;0),"Each must use zero decimal places",IF(ROUND(F42,H42)&lt;&gt;F42,"Quantity exceeds declared decimal places",IF(AND(I42&lt;&gt;"Yes",I42&lt;&gt;"No"),"Select final delivery status",IF(COUNTIFS('Treatment Schedule'!$A$8:$A$57,B42)&lt;&gt;1,"Missing or duplicate Treatment ID",IF(INDEX('Treatment Schedule'!$E$8:$E$57,MATCH(B42,'Treatment Schedule'!$A$8:$A$57,0))&lt;&gt;C42,"Revision mismatch",IF(INDEX('Treatment Schedule'!$K$8:$K$57,MATCH(B42,'Treatment Schedule'!$A$8:$A$57,0))&lt;&gt;"Recorded","Treatment record incomplete","Linked"))))))))))="Linked",ROUND(SUMIFS('Receipt'!$E$68:$E$117,'Receipt'!$B$68:$B$117,A42,'Receipt'!$C$68:$C$117,C42,'Receipt'!$G$68:$G$117,G42),H42),""))</x:f>
      </x:c>
      <x:c r="K42" s="32" t="str">
        <x:f>IF(A42="","",IF(IF(COUNTIFS('Receipt'!$A$8:$A$57,A42)&lt;&gt;1,"Duplicate order line",IF(OR(LEN(B42&amp;"")=0,LEN(C42&amp;"")=0,LEN(D42&amp;"")=0,LEN(E42&amp;"")=0,LEN(F42&amp;"")=0,LEN(G42&amp;"")=0,LEN(H42&amp;"")=0,LEN(I42&amp;"")=0),"Complete order quantity, unit and precision",IF(OR(OR(NOT(ISNUMBER(F42)),F42&lt;=0),OR(NOT(ISNUMBER(H42)),H42&lt;0,MOD(H42,1)&lt;&gt;0),H42&gt;6),"Enter positive quantity and decimal places zero to six",IF(AND(G42&lt;&gt;"m",G42&lt;&gt;"Each"),"Select m or Each",IF(AND(G42="Each",H42&lt;&gt;0),"Each must use zero decimal places",IF(ROUND(F42,H42)&lt;&gt;F42,"Quantity exceeds declared decimal places",IF(AND(I42&lt;&gt;"Yes",I42&lt;&gt;"No"),"Select final delivery status",IF(COUNTIFS('Treatment Schedule'!$A$8:$A$57,B42)&lt;&gt;1,"Missing or duplicate Treatment ID",IF(INDEX('Treatment Schedule'!$E$8:$E$57,MATCH(B42,'Treatment Schedule'!$A$8:$A$57,0))&lt;&gt;C42,"Revision mismatch",IF(INDEX('Treatment Schedule'!$K$8:$K$57,MATCH(B42,'Treatment Schedule'!$A$8:$A$57,0))&lt;&gt;"Recorded","Treatment record incomplete","Linked"))))))))))="Linked",ROUND(SUMIFS('Receipt'!$F$68:$F$117,'Receipt'!$B$68:$B$117,A42,'Receipt'!$C$68:$C$117,C42,'Receipt'!$L$68:$L$117,"Receipt recorded"),H42),""))</x:f>
      </x:c>
      <x:c r="L42" s="32" t="str">
        <x:f>IF(A42="","",IF(IF(COUNTIFS('Receipt'!$A$8:$A$57,A42)&lt;&gt;1,"Duplicate order line",IF(OR(LEN(B42&amp;"")=0,LEN(C42&amp;"")=0,LEN(D42&amp;"")=0,LEN(E42&amp;"")=0,LEN(F42&amp;"")=0,LEN(G42&amp;"")=0,LEN(H42&amp;"")=0,LEN(I42&amp;"")=0),"Complete order quantity, unit and precision",IF(OR(OR(NOT(ISNUMBER(F42)),F42&lt;=0),OR(NOT(ISNUMBER(H42)),H42&lt;0,MOD(H42,1)&lt;&gt;0),H42&gt;6),"Enter positive quantity and decimal places zero to six",IF(AND(G42&lt;&gt;"m",G42&lt;&gt;"Each"),"Select m or Each",IF(AND(G42="Each",H42&lt;&gt;0),"Each must use zero decimal places",IF(ROUND(F42,H42)&lt;&gt;F42,"Quantity exceeds declared decimal places",IF(AND(I42&lt;&gt;"Yes",I42&lt;&gt;"No"),"Select final delivery status",IF(COUNTIFS('Treatment Schedule'!$A$8:$A$57,B42)&lt;&gt;1,"Missing or duplicate Treatment ID",IF(INDEX('Treatment Schedule'!$E$8:$E$57,MATCH(B42,'Treatment Schedule'!$A$8:$A$57,0))&lt;&gt;C42,"Revision mismatch",IF(INDEX('Treatment Schedule'!$K$8:$K$57,MATCH(B42,'Treatment Schedule'!$A$8:$A$57,0))&lt;&gt;"Recorded","Treatment record incomplete","Linked"))))))))))="Linked",ROUND(F42-K42,H42),""))</x:f>
      </x:c>
      <x:c r="M42" s="24" t="str">
        <x:f>IF(LEN(A42&amp;"")=0,IF(COUNTA(A42,B42,C42,D42,E42,F42,G42,H42,I42)=0,"","Enter Order line ID"),IF(IF(COUNTIFS('Receipt'!$A$8:$A$57,A42)&lt;&gt;1,"Duplicate order line",IF(OR(LEN(B42&amp;"")=0,LEN(C42&amp;"")=0,LEN(D42&amp;"")=0,LEN(E42&amp;"")=0,LEN(F42&amp;"")=0,LEN(G42&amp;"")=0,LEN(H42&amp;"")=0,LEN(I42&amp;"")=0),"Complete order quantity, unit and precision",IF(OR(OR(NOT(ISNUMBER(F42)),F42&lt;=0),OR(NOT(ISNUMBER(H42)),H42&lt;0,MOD(H42,1)&lt;&gt;0),H42&gt;6),"Enter positive quantity and decimal places zero to six",IF(AND(G42&lt;&gt;"m",G42&lt;&gt;"Each"),"Select m or Each",IF(AND(G42="Each",H42&lt;&gt;0),"Each must use zero decimal places",IF(ROUND(F42,H42)&lt;&gt;F42,"Quantity exceeds declared decimal places",IF(AND(I42&lt;&gt;"Yes",I42&lt;&gt;"No"),"Select final delivery status",IF(COUNTIFS('Treatment Schedule'!$A$8:$A$57,B42)&lt;&gt;1,"Missing or duplicate Treatment ID",IF(INDEX('Treatment Schedule'!$E$8:$E$57,MATCH(B42,'Treatment Schedule'!$A$8:$A$57,0))&lt;&gt;C42,"Revision mismatch",IF(INDEX('Treatment Schedule'!$K$8:$K$57,MATCH(B42,'Treatment Schedule'!$A$8:$A$57,0))&lt;&gt;"Recorded","Treatment record incomplete","Linked"))))))))))&lt;&gt;"Linked",IF(COUNTIFS('Receipt'!$A$8:$A$57,A42)&lt;&gt;1,"Duplicate order line",IF(OR(LEN(B42&amp;"")=0,LEN(C42&amp;"")=0,LEN(D42&amp;"")=0,LEN(E42&amp;"")=0,LEN(F42&amp;"")=0,LEN(G42&amp;"")=0,LEN(H42&amp;"")=0,LEN(I42&amp;"")=0),"Complete order quantity, unit and precision",IF(OR(OR(NOT(ISNUMBER(F42)),F42&lt;=0),OR(NOT(ISNUMBER(H42)),H42&lt;0,MOD(H42,1)&lt;&gt;0),H42&gt;6),"Enter positive quantity and decimal places zero to six",IF(AND(G42&lt;&gt;"m",G42&lt;&gt;"Each"),"Select m or Each",IF(AND(G42="Each",H42&lt;&gt;0),"Each must use zero decimal places",IF(ROUND(F42,H42)&lt;&gt;F42,"Quantity exceeds declared decimal places",IF(AND(I42&lt;&gt;"Yes",I42&lt;&gt;"No"),"Select final delivery status",IF(COUNTIFS('Treatment Schedule'!$A$8:$A$57,B42)&lt;&gt;1,"Missing or duplicate Treatment ID",IF(INDEX('Treatment Schedule'!$E$8:$E$57,MATCH(B42,'Treatment Schedule'!$A$8:$A$57,0))&lt;&gt;C42,"Revision mismatch",IF(INDEX('Treatment Schedule'!$K$8:$K$57,MATCH(B42,'Treatment Schedule'!$A$8:$A$57,0))&lt;&gt;"Recorded","Treatment record incomplete","Linked")))))))))),IF(COUNTIFS('Receipt'!$B$68:$B$117,A42)&lt;&gt;COUNTIFS('Receipt'!$B$68:$B$117,A42,'Receipt'!$C$68:$C$117,C42),"Resolve receipt revision differences",IF(COUNTIFS('Receipt'!$B$68:$B$117,A42,'Receipt'!$C$68:$C$117,C42)=0,"No receipt events recorded",IF(COUNTIFS('Receipt'!$B$68:$B$117,A42,'Receipt'!$C$68:$C$117,C42)&lt;&gt;COUNTIFS('Receipt'!$B$68:$B$117,A42,'Receipt'!$C$68:$C$117,C42,'Receipt'!$L$68:$L$117,"Receipt recorded"),"Resolve receipt event records",IF(K42&lt;&gt;F42,"Accepted quantity differs from order",IF(I42&lt;&gt;"Yes","Final delivery not declared","Quantity reconciliation recorded")))))))</x:f>
      </x:c>
      <x:c r="N42" s="24" t="str">
        <x:f>IF(LEN(A42&amp;"")=0,IF(COUNTA(A42,B42,C42,D42,E42,F42,G42,H42,I42)=0,"","Enter Order line ID"),IF(COUNTIFS('Receipt'!$A$8:$A$57,A42)&lt;&gt;1,"Duplicate order line",IF(OR(LEN(B42&amp;"")=0,LEN(C42&amp;"")=0,LEN(D42&amp;"")=0,LEN(E42&amp;"")=0,LEN(F42&amp;"")=0,LEN(G42&amp;"")=0,LEN(H42&amp;"")=0,LEN(I42&amp;"")=0),"Complete order quantity, unit and precision",IF(OR(OR(NOT(ISNUMBER(F42)),F42&lt;=0),OR(NOT(ISNUMBER(H42)),H42&lt;0,MOD(H42,1)&lt;&gt;0),H42&gt;6),"Enter positive quantity and decimal places zero to six",IF(AND(G42&lt;&gt;"m",G42&lt;&gt;"Each"),"Select m or Each",IF(AND(G42="Each",H42&lt;&gt;0),"Each must use zero decimal places",IF(ROUND(F42,H42)&lt;&gt;F42,"Quantity exceeds declared decimal places",IF(AND(I42&lt;&gt;"Yes",I42&lt;&gt;"No"),"Select final delivery status",IF(COUNTIFS('Treatment Schedule'!$A$8:$A$57,B42)&lt;&gt;1,"Missing or duplicate Treatment ID",IF(INDEX('Treatment Schedule'!$E$8:$E$57,MATCH(B42,'Treatment Schedule'!$A$8:$A$57,0))&lt;&gt;C42,"Revision mismatch",IF(INDEX('Treatment Schedule'!$K$8:$K$57,MATCH(B42,'Treatment Schedule'!$A$8:$A$57,0))&lt;&gt;"Recorded","Treatment record incomplete","Linked")))))))))))</x:f>
      </x:c>
    </x:row>
    <x:row r="43" ht="35" customHeight="1">
      <x:c r="A43" s="23"/>
      <x:c r="B43" s="23"/>
      <x:c r="C43" s="23"/>
      <x:c r="D43" s="23"/>
      <x:c r="E43" s="23"/>
      <x:c r="F43" s="31"/>
      <x:c r="G43" s="22"/>
      <x:c r="H43" s="27"/>
      <x:c r="I43" s="22"/>
      <x:c r="J43" s="32" t="str">
        <x:f>IF(A43="","",IF(IF(COUNTIFS('Receipt'!$A$8:$A$57,A43)&lt;&gt;1,"Duplicate order line",IF(OR(LEN(B43&amp;"")=0,LEN(C43&amp;"")=0,LEN(D43&amp;"")=0,LEN(E43&amp;"")=0,LEN(F43&amp;"")=0,LEN(G43&amp;"")=0,LEN(H43&amp;"")=0,LEN(I43&amp;"")=0),"Complete order quantity, unit and precision",IF(OR(OR(NOT(ISNUMBER(F43)),F43&lt;=0),OR(NOT(ISNUMBER(H43)),H43&lt;0,MOD(H43,1)&lt;&gt;0),H43&gt;6),"Enter positive quantity and decimal places zero to six",IF(AND(G43&lt;&gt;"m",G43&lt;&gt;"Each"),"Select m or Each",IF(AND(G43="Each",H43&lt;&gt;0),"Each must use zero decimal places",IF(ROUND(F43,H43)&lt;&gt;F43,"Quantity exceeds declared decimal places",IF(AND(I43&lt;&gt;"Yes",I43&lt;&gt;"No"),"Select final delivery status",IF(COUNTIFS('Treatment Schedule'!$A$8:$A$57,B43)&lt;&gt;1,"Missing or duplicate Treatment ID",IF(INDEX('Treatment Schedule'!$E$8:$E$57,MATCH(B43,'Treatment Schedule'!$A$8:$A$57,0))&lt;&gt;C43,"Revision mismatch",IF(INDEX('Treatment Schedule'!$K$8:$K$57,MATCH(B43,'Treatment Schedule'!$A$8:$A$57,0))&lt;&gt;"Recorded","Treatment record incomplete","Linked"))))))))))="Linked",ROUND(SUMIFS('Receipt'!$E$68:$E$117,'Receipt'!$B$68:$B$117,A43,'Receipt'!$C$68:$C$117,C43,'Receipt'!$G$68:$G$117,G43),H43),""))</x:f>
      </x:c>
      <x:c r="K43" s="32" t="str">
        <x:f>IF(A43="","",IF(IF(COUNTIFS('Receipt'!$A$8:$A$57,A43)&lt;&gt;1,"Duplicate order line",IF(OR(LEN(B43&amp;"")=0,LEN(C43&amp;"")=0,LEN(D43&amp;"")=0,LEN(E43&amp;"")=0,LEN(F43&amp;"")=0,LEN(G43&amp;"")=0,LEN(H43&amp;"")=0,LEN(I43&amp;"")=0),"Complete order quantity, unit and precision",IF(OR(OR(NOT(ISNUMBER(F43)),F43&lt;=0),OR(NOT(ISNUMBER(H43)),H43&lt;0,MOD(H43,1)&lt;&gt;0),H43&gt;6),"Enter positive quantity and decimal places zero to six",IF(AND(G43&lt;&gt;"m",G43&lt;&gt;"Each"),"Select m or Each",IF(AND(G43="Each",H43&lt;&gt;0),"Each must use zero decimal places",IF(ROUND(F43,H43)&lt;&gt;F43,"Quantity exceeds declared decimal places",IF(AND(I43&lt;&gt;"Yes",I43&lt;&gt;"No"),"Select final delivery status",IF(COUNTIFS('Treatment Schedule'!$A$8:$A$57,B43)&lt;&gt;1,"Missing or duplicate Treatment ID",IF(INDEX('Treatment Schedule'!$E$8:$E$57,MATCH(B43,'Treatment Schedule'!$A$8:$A$57,0))&lt;&gt;C43,"Revision mismatch",IF(INDEX('Treatment Schedule'!$K$8:$K$57,MATCH(B43,'Treatment Schedule'!$A$8:$A$57,0))&lt;&gt;"Recorded","Treatment record incomplete","Linked"))))))))))="Linked",ROUND(SUMIFS('Receipt'!$F$68:$F$117,'Receipt'!$B$68:$B$117,A43,'Receipt'!$C$68:$C$117,C43,'Receipt'!$L$68:$L$117,"Receipt recorded"),H43),""))</x:f>
      </x:c>
      <x:c r="L43" s="32" t="str">
        <x:f>IF(A43="","",IF(IF(COUNTIFS('Receipt'!$A$8:$A$57,A43)&lt;&gt;1,"Duplicate order line",IF(OR(LEN(B43&amp;"")=0,LEN(C43&amp;"")=0,LEN(D43&amp;"")=0,LEN(E43&amp;"")=0,LEN(F43&amp;"")=0,LEN(G43&amp;"")=0,LEN(H43&amp;"")=0,LEN(I43&amp;"")=0),"Complete order quantity, unit and precision",IF(OR(OR(NOT(ISNUMBER(F43)),F43&lt;=0),OR(NOT(ISNUMBER(H43)),H43&lt;0,MOD(H43,1)&lt;&gt;0),H43&gt;6),"Enter positive quantity and decimal places zero to six",IF(AND(G43&lt;&gt;"m",G43&lt;&gt;"Each"),"Select m or Each",IF(AND(G43="Each",H43&lt;&gt;0),"Each must use zero decimal places",IF(ROUND(F43,H43)&lt;&gt;F43,"Quantity exceeds declared decimal places",IF(AND(I43&lt;&gt;"Yes",I43&lt;&gt;"No"),"Select final delivery status",IF(COUNTIFS('Treatment Schedule'!$A$8:$A$57,B43)&lt;&gt;1,"Missing or duplicate Treatment ID",IF(INDEX('Treatment Schedule'!$E$8:$E$57,MATCH(B43,'Treatment Schedule'!$A$8:$A$57,0))&lt;&gt;C43,"Revision mismatch",IF(INDEX('Treatment Schedule'!$K$8:$K$57,MATCH(B43,'Treatment Schedule'!$A$8:$A$57,0))&lt;&gt;"Recorded","Treatment record incomplete","Linked"))))))))))="Linked",ROUND(F43-K43,H43),""))</x:f>
      </x:c>
      <x:c r="M43" s="24" t="str">
        <x:f>IF(LEN(A43&amp;"")=0,IF(COUNTA(A43,B43,C43,D43,E43,F43,G43,H43,I43)=0,"","Enter Order line ID"),IF(IF(COUNTIFS('Receipt'!$A$8:$A$57,A43)&lt;&gt;1,"Duplicate order line",IF(OR(LEN(B43&amp;"")=0,LEN(C43&amp;"")=0,LEN(D43&amp;"")=0,LEN(E43&amp;"")=0,LEN(F43&amp;"")=0,LEN(G43&amp;"")=0,LEN(H43&amp;"")=0,LEN(I43&amp;"")=0),"Complete order quantity, unit and precision",IF(OR(OR(NOT(ISNUMBER(F43)),F43&lt;=0),OR(NOT(ISNUMBER(H43)),H43&lt;0,MOD(H43,1)&lt;&gt;0),H43&gt;6),"Enter positive quantity and decimal places zero to six",IF(AND(G43&lt;&gt;"m",G43&lt;&gt;"Each"),"Select m or Each",IF(AND(G43="Each",H43&lt;&gt;0),"Each must use zero decimal places",IF(ROUND(F43,H43)&lt;&gt;F43,"Quantity exceeds declared decimal places",IF(AND(I43&lt;&gt;"Yes",I43&lt;&gt;"No"),"Select final delivery status",IF(COUNTIFS('Treatment Schedule'!$A$8:$A$57,B43)&lt;&gt;1,"Missing or duplicate Treatment ID",IF(INDEX('Treatment Schedule'!$E$8:$E$57,MATCH(B43,'Treatment Schedule'!$A$8:$A$57,0))&lt;&gt;C43,"Revision mismatch",IF(INDEX('Treatment Schedule'!$K$8:$K$57,MATCH(B43,'Treatment Schedule'!$A$8:$A$57,0))&lt;&gt;"Recorded","Treatment record incomplete","Linked"))))))))))&lt;&gt;"Linked",IF(COUNTIFS('Receipt'!$A$8:$A$57,A43)&lt;&gt;1,"Duplicate order line",IF(OR(LEN(B43&amp;"")=0,LEN(C43&amp;"")=0,LEN(D43&amp;"")=0,LEN(E43&amp;"")=0,LEN(F43&amp;"")=0,LEN(G43&amp;"")=0,LEN(H43&amp;"")=0,LEN(I43&amp;"")=0),"Complete order quantity, unit and precision",IF(OR(OR(NOT(ISNUMBER(F43)),F43&lt;=0),OR(NOT(ISNUMBER(H43)),H43&lt;0,MOD(H43,1)&lt;&gt;0),H43&gt;6),"Enter positive quantity and decimal places zero to six",IF(AND(G43&lt;&gt;"m",G43&lt;&gt;"Each"),"Select m or Each",IF(AND(G43="Each",H43&lt;&gt;0),"Each must use zero decimal places",IF(ROUND(F43,H43)&lt;&gt;F43,"Quantity exceeds declared decimal places",IF(AND(I43&lt;&gt;"Yes",I43&lt;&gt;"No"),"Select final delivery status",IF(COUNTIFS('Treatment Schedule'!$A$8:$A$57,B43)&lt;&gt;1,"Missing or duplicate Treatment ID",IF(INDEX('Treatment Schedule'!$E$8:$E$57,MATCH(B43,'Treatment Schedule'!$A$8:$A$57,0))&lt;&gt;C43,"Revision mismatch",IF(INDEX('Treatment Schedule'!$K$8:$K$57,MATCH(B43,'Treatment Schedule'!$A$8:$A$57,0))&lt;&gt;"Recorded","Treatment record incomplete","Linked")))))))))),IF(COUNTIFS('Receipt'!$B$68:$B$117,A43)&lt;&gt;COUNTIFS('Receipt'!$B$68:$B$117,A43,'Receipt'!$C$68:$C$117,C43),"Resolve receipt revision differences",IF(COUNTIFS('Receipt'!$B$68:$B$117,A43,'Receipt'!$C$68:$C$117,C43)=0,"No receipt events recorded",IF(COUNTIFS('Receipt'!$B$68:$B$117,A43,'Receipt'!$C$68:$C$117,C43)&lt;&gt;COUNTIFS('Receipt'!$B$68:$B$117,A43,'Receipt'!$C$68:$C$117,C43,'Receipt'!$L$68:$L$117,"Receipt recorded"),"Resolve receipt event records",IF(K43&lt;&gt;F43,"Accepted quantity differs from order",IF(I43&lt;&gt;"Yes","Final delivery not declared","Quantity reconciliation recorded")))))))</x:f>
      </x:c>
      <x:c r="N43" s="24" t="str">
        <x:f>IF(LEN(A43&amp;"")=0,IF(COUNTA(A43,B43,C43,D43,E43,F43,G43,H43,I43)=0,"","Enter Order line ID"),IF(COUNTIFS('Receipt'!$A$8:$A$57,A43)&lt;&gt;1,"Duplicate order line",IF(OR(LEN(B43&amp;"")=0,LEN(C43&amp;"")=0,LEN(D43&amp;"")=0,LEN(E43&amp;"")=0,LEN(F43&amp;"")=0,LEN(G43&amp;"")=0,LEN(H43&amp;"")=0,LEN(I43&amp;"")=0),"Complete order quantity, unit and precision",IF(OR(OR(NOT(ISNUMBER(F43)),F43&lt;=0),OR(NOT(ISNUMBER(H43)),H43&lt;0,MOD(H43,1)&lt;&gt;0),H43&gt;6),"Enter positive quantity and decimal places zero to six",IF(AND(G43&lt;&gt;"m",G43&lt;&gt;"Each"),"Select m or Each",IF(AND(G43="Each",H43&lt;&gt;0),"Each must use zero decimal places",IF(ROUND(F43,H43)&lt;&gt;F43,"Quantity exceeds declared decimal places",IF(AND(I43&lt;&gt;"Yes",I43&lt;&gt;"No"),"Select final delivery status",IF(COUNTIFS('Treatment Schedule'!$A$8:$A$57,B43)&lt;&gt;1,"Missing or duplicate Treatment ID",IF(INDEX('Treatment Schedule'!$E$8:$E$57,MATCH(B43,'Treatment Schedule'!$A$8:$A$57,0))&lt;&gt;C43,"Revision mismatch",IF(INDEX('Treatment Schedule'!$K$8:$K$57,MATCH(B43,'Treatment Schedule'!$A$8:$A$57,0))&lt;&gt;"Recorded","Treatment record incomplete","Linked")))))))))))</x:f>
      </x:c>
    </x:row>
    <x:row r="44" ht="35" customHeight="1">
      <x:c r="A44" s="23"/>
      <x:c r="B44" s="23"/>
      <x:c r="C44" s="23"/>
      <x:c r="D44" s="23"/>
      <x:c r="E44" s="23"/>
      <x:c r="F44" s="31"/>
      <x:c r="G44" s="22"/>
      <x:c r="H44" s="27"/>
      <x:c r="I44" s="22"/>
      <x:c r="J44" s="32" t="str">
        <x:f>IF(A44="","",IF(IF(COUNTIFS('Receipt'!$A$8:$A$57,A44)&lt;&gt;1,"Duplicate order line",IF(OR(LEN(B44&amp;"")=0,LEN(C44&amp;"")=0,LEN(D44&amp;"")=0,LEN(E44&amp;"")=0,LEN(F44&amp;"")=0,LEN(G44&amp;"")=0,LEN(H44&amp;"")=0,LEN(I44&amp;"")=0),"Complete order quantity, unit and precision",IF(OR(OR(NOT(ISNUMBER(F44)),F44&lt;=0),OR(NOT(ISNUMBER(H44)),H44&lt;0,MOD(H44,1)&lt;&gt;0),H44&gt;6),"Enter positive quantity and decimal places zero to six",IF(AND(G44&lt;&gt;"m",G44&lt;&gt;"Each"),"Select m or Each",IF(AND(G44="Each",H44&lt;&gt;0),"Each must use zero decimal places",IF(ROUND(F44,H44)&lt;&gt;F44,"Quantity exceeds declared decimal places",IF(AND(I44&lt;&gt;"Yes",I44&lt;&gt;"No"),"Select final delivery status",IF(COUNTIFS('Treatment Schedule'!$A$8:$A$57,B44)&lt;&gt;1,"Missing or duplicate Treatment ID",IF(INDEX('Treatment Schedule'!$E$8:$E$57,MATCH(B44,'Treatment Schedule'!$A$8:$A$57,0))&lt;&gt;C44,"Revision mismatch",IF(INDEX('Treatment Schedule'!$K$8:$K$57,MATCH(B44,'Treatment Schedule'!$A$8:$A$57,0))&lt;&gt;"Recorded","Treatment record incomplete","Linked"))))))))))="Linked",ROUND(SUMIFS('Receipt'!$E$68:$E$117,'Receipt'!$B$68:$B$117,A44,'Receipt'!$C$68:$C$117,C44,'Receipt'!$G$68:$G$117,G44),H44),""))</x:f>
      </x:c>
      <x:c r="K44" s="32" t="str">
        <x:f>IF(A44="","",IF(IF(COUNTIFS('Receipt'!$A$8:$A$57,A44)&lt;&gt;1,"Duplicate order line",IF(OR(LEN(B44&amp;"")=0,LEN(C44&amp;"")=0,LEN(D44&amp;"")=0,LEN(E44&amp;"")=0,LEN(F44&amp;"")=0,LEN(G44&amp;"")=0,LEN(H44&amp;"")=0,LEN(I44&amp;"")=0),"Complete order quantity, unit and precision",IF(OR(OR(NOT(ISNUMBER(F44)),F44&lt;=0),OR(NOT(ISNUMBER(H44)),H44&lt;0,MOD(H44,1)&lt;&gt;0),H44&gt;6),"Enter positive quantity and decimal places zero to six",IF(AND(G44&lt;&gt;"m",G44&lt;&gt;"Each"),"Select m or Each",IF(AND(G44="Each",H44&lt;&gt;0),"Each must use zero decimal places",IF(ROUND(F44,H44)&lt;&gt;F44,"Quantity exceeds declared decimal places",IF(AND(I44&lt;&gt;"Yes",I44&lt;&gt;"No"),"Select final delivery status",IF(COUNTIFS('Treatment Schedule'!$A$8:$A$57,B44)&lt;&gt;1,"Missing or duplicate Treatment ID",IF(INDEX('Treatment Schedule'!$E$8:$E$57,MATCH(B44,'Treatment Schedule'!$A$8:$A$57,0))&lt;&gt;C44,"Revision mismatch",IF(INDEX('Treatment Schedule'!$K$8:$K$57,MATCH(B44,'Treatment Schedule'!$A$8:$A$57,0))&lt;&gt;"Recorded","Treatment record incomplete","Linked"))))))))))="Linked",ROUND(SUMIFS('Receipt'!$F$68:$F$117,'Receipt'!$B$68:$B$117,A44,'Receipt'!$C$68:$C$117,C44,'Receipt'!$L$68:$L$117,"Receipt recorded"),H44),""))</x:f>
      </x:c>
      <x:c r="L44" s="32" t="str">
        <x:f>IF(A44="","",IF(IF(COUNTIFS('Receipt'!$A$8:$A$57,A44)&lt;&gt;1,"Duplicate order line",IF(OR(LEN(B44&amp;"")=0,LEN(C44&amp;"")=0,LEN(D44&amp;"")=0,LEN(E44&amp;"")=0,LEN(F44&amp;"")=0,LEN(G44&amp;"")=0,LEN(H44&amp;"")=0,LEN(I44&amp;"")=0),"Complete order quantity, unit and precision",IF(OR(OR(NOT(ISNUMBER(F44)),F44&lt;=0),OR(NOT(ISNUMBER(H44)),H44&lt;0,MOD(H44,1)&lt;&gt;0),H44&gt;6),"Enter positive quantity and decimal places zero to six",IF(AND(G44&lt;&gt;"m",G44&lt;&gt;"Each"),"Select m or Each",IF(AND(G44="Each",H44&lt;&gt;0),"Each must use zero decimal places",IF(ROUND(F44,H44)&lt;&gt;F44,"Quantity exceeds declared decimal places",IF(AND(I44&lt;&gt;"Yes",I44&lt;&gt;"No"),"Select final delivery status",IF(COUNTIFS('Treatment Schedule'!$A$8:$A$57,B44)&lt;&gt;1,"Missing or duplicate Treatment ID",IF(INDEX('Treatment Schedule'!$E$8:$E$57,MATCH(B44,'Treatment Schedule'!$A$8:$A$57,0))&lt;&gt;C44,"Revision mismatch",IF(INDEX('Treatment Schedule'!$K$8:$K$57,MATCH(B44,'Treatment Schedule'!$A$8:$A$57,0))&lt;&gt;"Recorded","Treatment record incomplete","Linked"))))))))))="Linked",ROUND(F44-K44,H44),""))</x:f>
      </x:c>
      <x:c r="M44" s="24" t="str">
        <x:f>IF(LEN(A44&amp;"")=0,IF(COUNTA(A44,B44,C44,D44,E44,F44,G44,H44,I44)=0,"","Enter Order line ID"),IF(IF(COUNTIFS('Receipt'!$A$8:$A$57,A44)&lt;&gt;1,"Duplicate order line",IF(OR(LEN(B44&amp;"")=0,LEN(C44&amp;"")=0,LEN(D44&amp;"")=0,LEN(E44&amp;"")=0,LEN(F44&amp;"")=0,LEN(G44&amp;"")=0,LEN(H44&amp;"")=0,LEN(I44&amp;"")=0),"Complete order quantity, unit and precision",IF(OR(OR(NOT(ISNUMBER(F44)),F44&lt;=0),OR(NOT(ISNUMBER(H44)),H44&lt;0,MOD(H44,1)&lt;&gt;0),H44&gt;6),"Enter positive quantity and decimal places zero to six",IF(AND(G44&lt;&gt;"m",G44&lt;&gt;"Each"),"Select m or Each",IF(AND(G44="Each",H44&lt;&gt;0),"Each must use zero decimal places",IF(ROUND(F44,H44)&lt;&gt;F44,"Quantity exceeds declared decimal places",IF(AND(I44&lt;&gt;"Yes",I44&lt;&gt;"No"),"Select final delivery status",IF(COUNTIFS('Treatment Schedule'!$A$8:$A$57,B44)&lt;&gt;1,"Missing or duplicate Treatment ID",IF(INDEX('Treatment Schedule'!$E$8:$E$57,MATCH(B44,'Treatment Schedule'!$A$8:$A$57,0))&lt;&gt;C44,"Revision mismatch",IF(INDEX('Treatment Schedule'!$K$8:$K$57,MATCH(B44,'Treatment Schedule'!$A$8:$A$57,0))&lt;&gt;"Recorded","Treatment record incomplete","Linked"))))))))))&lt;&gt;"Linked",IF(COUNTIFS('Receipt'!$A$8:$A$57,A44)&lt;&gt;1,"Duplicate order line",IF(OR(LEN(B44&amp;"")=0,LEN(C44&amp;"")=0,LEN(D44&amp;"")=0,LEN(E44&amp;"")=0,LEN(F44&amp;"")=0,LEN(G44&amp;"")=0,LEN(H44&amp;"")=0,LEN(I44&amp;"")=0),"Complete order quantity, unit and precision",IF(OR(OR(NOT(ISNUMBER(F44)),F44&lt;=0),OR(NOT(ISNUMBER(H44)),H44&lt;0,MOD(H44,1)&lt;&gt;0),H44&gt;6),"Enter positive quantity and decimal places zero to six",IF(AND(G44&lt;&gt;"m",G44&lt;&gt;"Each"),"Select m or Each",IF(AND(G44="Each",H44&lt;&gt;0),"Each must use zero decimal places",IF(ROUND(F44,H44)&lt;&gt;F44,"Quantity exceeds declared decimal places",IF(AND(I44&lt;&gt;"Yes",I44&lt;&gt;"No"),"Select final delivery status",IF(COUNTIFS('Treatment Schedule'!$A$8:$A$57,B44)&lt;&gt;1,"Missing or duplicate Treatment ID",IF(INDEX('Treatment Schedule'!$E$8:$E$57,MATCH(B44,'Treatment Schedule'!$A$8:$A$57,0))&lt;&gt;C44,"Revision mismatch",IF(INDEX('Treatment Schedule'!$K$8:$K$57,MATCH(B44,'Treatment Schedule'!$A$8:$A$57,0))&lt;&gt;"Recorded","Treatment record incomplete","Linked")))))))))),IF(COUNTIFS('Receipt'!$B$68:$B$117,A44)&lt;&gt;COUNTIFS('Receipt'!$B$68:$B$117,A44,'Receipt'!$C$68:$C$117,C44),"Resolve receipt revision differences",IF(COUNTIFS('Receipt'!$B$68:$B$117,A44,'Receipt'!$C$68:$C$117,C44)=0,"No receipt events recorded",IF(COUNTIFS('Receipt'!$B$68:$B$117,A44,'Receipt'!$C$68:$C$117,C44)&lt;&gt;COUNTIFS('Receipt'!$B$68:$B$117,A44,'Receipt'!$C$68:$C$117,C44,'Receipt'!$L$68:$L$117,"Receipt recorded"),"Resolve receipt event records",IF(K44&lt;&gt;F44,"Accepted quantity differs from order",IF(I44&lt;&gt;"Yes","Final delivery not declared","Quantity reconciliation recorded")))))))</x:f>
      </x:c>
      <x:c r="N44" s="24" t="str">
        <x:f>IF(LEN(A44&amp;"")=0,IF(COUNTA(A44,B44,C44,D44,E44,F44,G44,H44,I44)=0,"","Enter Order line ID"),IF(COUNTIFS('Receipt'!$A$8:$A$57,A44)&lt;&gt;1,"Duplicate order line",IF(OR(LEN(B44&amp;"")=0,LEN(C44&amp;"")=0,LEN(D44&amp;"")=0,LEN(E44&amp;"")=0,LEN(F44&amp;"")=0,LEN(G44&amp;"")=0,LEN(H44&amp;"")=0,LEN(I44&amp;"")=0),"Complete order quantity, unit and precision",IF(OR(OR(NOT(ISNUMBER(F44)),F44&lt;=0),OR(NOT(ISNUMBER(H44)),H44&lt;0,MOD(H44,1)&lt;&gt;0),H44&gt;6),"Enter positive quantity and decimal places zero to six",IF(AND(G44&lt;&gt;"m",G44&lt;&gt;"Each"),"Select m or Each",IF(AND(G44="Each",H44&lt;&gt;0),"Each must use zero decimal places",IF(ROUND(F44,H44)&lt;&gt;F44,"Quantity exceeds declared decimal places",IF(AND(I44&lt;&gt;"Yes",I44&lt;&gt;"No"),"Select final delivery status",IF(COUNTIFS('Treatment Schedule'!$A$8:$A$57,B44)&lt;&gt;1,"Missing or duplicate Treatment ID",IF(INDEX('Treatment Schedule'!$E$8:$E$57,MATCH(B44,'Treatment Schedule'!$A$8:$A$57,0))&lt;&gt;C44,"Revision mismatch",IF(INDEX('Treatment Schedule'!$K$8:$K$57,MATCH(B44,'Treatment Schedule'!$A$8:$A$57,0))&lt;&gt;"Recorded","Treatment record incomplete","Linked")))))))))))</x:f>
      </x:c>
    </x:row>
    <x:row r="45" ht="35" customHeight="1">
      <x:c r="A45" s="23"/>
      <x:c r="B45" s="23"/>
      <x:c r="C45" s="23"/>
      <x:c r="D45" s="23"/>
      <x:c r="E45" s="23"/>
      <x:c r="F45" s="31"/>
      <x:c r="G45" s="22"/>
      <x:c r="H45" s="27"/>
      <x:c r="I45" s="22"/>
      <x:c r="J45" s="32" t="str">
        <x:f>IF(A45="","",IF(IF(COUNTIFS('Receipt'!$A$8:$A$57,A45)&lt;&gt;1,"Duplicate order line",IF(OR(LEN(B45&amp;"")=0,LEN(C45&amp;"")=0,LEN(D45&amp;"")=0,LEN(E45&amp;"")=0,LEN(F45&amp;"")=0,LEN(G45&amp;"")=0,LEN(H45&amp;"")=0,LEN(I45&amp;"")=0),"Complete order quantity, unit and precision",IF(OR(OR(NOT(ISNUMBER(F45)),F45&lt;=0),OR(NOT(ISNUMBER(H45)),H45&lt;0,MOD(H45,1)&lt;&gt;0),H45&gt;6),"Enter positive quantity and decimal places zero to six",IF(AND(G45&lt;&gt;"m",G45&lt;&gt;"Each"),"Select m or Each",IF(AND(G45="Each",H45&lt;&gt;0),"Each must use zero decimal places",IF(ROUND(F45,H45)&lt;&gt;F45,"Quantity exceeds declared decimal places",IF(AND(I45&lt;&gt;"Yes",I45&lt;&gt;"No"),"Select final delivery status",IF(COUNTIFS('Treatment Schedule'!$A$8:$A$57,B45)&lt;&gt;1,"Missing or duplicate Treatment ID",IF(INDEX('Treatment Schedule'!$E$8:$E$57,MATCH(B45,'Treatment Schedule'!$A$8:$A$57,0))&lt;&gt;C45,"Revision mismatch",IF(INDEX('Treatment Schedule'!$K$8:$K$57,MATCH(B45,'Treatment Schedule'!$A$8:$A$57,0))&lt;&gt;"Recorded","Treatment record incomplete","Linked"))))))))))="Linked",ROUND(SUMIFS('Receipt'!$E$68:$E$117,'Receipt'!$B$68:$B$117,A45,'Receipt'!$C$68:$C$117,C45,'Receipt'!$G$68:$G$117,G45),H45),""))</x:f>
      </x:c>
      <x:c r="K45" s="32" t="str">
        <x:f>IF(A45="","",IF(IF(COUNTIFS('Receipt'!$A$8:$A$57,A45)&lt;&gt;1,"Duplicate order line",IF(OR(LEN(B45&amp;"")=0,LEN(C45&amp;"")=0,LEN(D45&amp;"")=0,LEN(E45&amp;"")=0,LEN(F45&amp;"")=0,LEN(G45&amp;"")=0,LEN(H45&amp;"")=0,LEN(I45&amp;"")=0),"Complete order quantity, unit and precision",IF(OR(OR(NOT(ISNUMBER(F45)),F45&lt;=0),OR(NOT(ISNUMBER(H45)),H45&lt;0,MOD(H45,1)&lt;&gt;0),H45&gt;6),"Enter positive quantity and decimal places zero to six",IF(AND(G45&lt;&gt;"m",G45&lt;&gt;"Each"),"Select m or Each",IF(AND(G45="Each",H45&lt;&gt;0),"Each must use zero decimal places",IF(ROUND(F45,H45)&lt;&gt;F45,"Quantity exceeds declared decimal places",IF(AND(I45&lt;&gt;"Yes",I45&lt;&gt;"No"),"Select final delivery status",IF(COUNTIFS('Treatment Schedule'!$A$8:$A$57,B45)&lt;&gt;1,"Missing or duplicate Treatment ID",IF(INDEX('Treatment Schedule'!$E$8:$E$57,MATCH(B45,'Treatment Schedule'!$A$8:$A$57,0))&lt;&gt;C45,"Revision mismatch",IF(INDEX('Treatment Schedule'!$K$8:$K$57,MATCH(B45,'Treatment Schedule'!$A$8:$A$57,0))&lt;&gt;"Recorded","Treatment record incomplete","Linked"))))))))))="Linked",ROUND(SUMIFS('Receipt'!$F$68:$F$117,'Receipt'!$B$68:$B$117,A45,'Receipt'!$C$68:$C$117,C45,'Receipt'!$L$68:$L$117,"Receipt recorded"),H45),""))</x:f>
      </x:c>
      <x:c r="L45" s="32" t="str">
        <x:f>IF(A45="","",IF(IF(COUNTIFS('Receipt'!$A$8:$A$57,A45)&lt;&gt;1,"Duplicate order line",IF(OR(LEN(B45&amp;"")=0,LEN(C45&amp;"")=0,LEN(D45&amp;"")=0,LEN(E45&amp;"")=0,LEN(F45&amp;"")=0,LEN(G45&amp;"")=0,LEN(H45&amp;"")=0,LEN(I45&amp;"")=0),"Complete order quantity, unit and precision",IF(OR(OR(NOT(ISNUMBER(F45)),F45&lt;=0),OR(NOT(ISNUMBER(H45)),H45&lt;0,MOD(H45,1)&lt;&gt;0),H45&gt;6),"Enter positive quantity and decimal places zero to six",IF(AND(G45&lt;&gt;"m",G45&lt;&gt;"Each"),"Select m or Each",IF(AND(G45="Each",H45&lt;&gt;0),"Each must use zero decimal places",IF(ROUND(F45,H45)&lt;&gt;F45,"Quantity exceeds declared decimal places",IF(AND(I45&lt;&gt;"Yes",I45&lt;&gt;"No"),"Select final delivery status",IF(COUNTIFS('Treatment Schedule'!$A$8:$A$57,B45)&lt;&gt;1,"Missing or duplicate Treatment ID",IF(INDEX('Treatment Schedule'!$E$8:$E$57,MATCH(B45,'Treatment Schedule'!$A$8:$A$57,0))&lt;&gt;C45,"Revision mismatch",IF(INDEX('Treatment Schedule'!$K$8:$K$57,MATCH(B45,'Treatment Schedule'!$A$8:$A$57,0))&lt;&gt;"Recorded","Treatment record incomplete","Linked"))))))))))="Linked",ROUND(F45-K45,H45),""))</x:f>
      </x:c>
      <x:c r="M45" s="24" t="str">
        <x:f>IF(LEN(A45&amp;"")=0,IF(COUNTA(A45,B45,C45,D45,E45,F45,G45,H45,I45)=0,"","Enter Order line ID"),IF(IF(COUNTIFS('Receipt'!$A$8:$A$57,A45)&lt;&gt;1,"Duplicate order line",IF(OR(LEN(B45&amp;"")=0,LEN(C45&amp;"")=0,LEN(D45&amp;"")=0,LEN(E45&amp;"")=0,LEN(F45&amp;"")=0,LEN(G45&amp;"")=0,LEN(H45&amp;"")=0,LEN(I45&amp;"")=0),"Complete order quantity, unit and precision",IF(OR(OR(NOT(ISNUMBER(F45)),F45&lt;=0),OR(NOT(ISNUMBER(H45)),H45&lt;0,MOD(H45,1)&lt;&gt;0),H45&gt;6),"Enter positive quantity and decimal places zero to six",IF(AND(G45&lt;&gt;"m",G45&lt;&gt;"Each"),"Select m or Each",IF(AND(G45="Each",H45&lt;&gt;0),"Each must use zero decimal places",IF(ROUND(F45,H45)&lt;&gt;F45,"Quantity exceeds declared decimal places",IF(AND(I45&lt;&gt;"Yes",I45&lt;&gt;"No"),"Select final delivery status",IF(COUNTIFS('Treatment Schedule'!$A$8:$A$57,B45)&lt;&gt;1,"Missing or duplicate Treatment ID",IF(INDEX('Treatment Schedule'!$E$8:$E$57,MATCH(B45,'Treatment Schedule'!$A$8:$A$57,0))&lt;&gt;C45,"Revision mismatch",IF(INDEX('Treatment Schedule'!$K$8:$K$57,MATCH(B45,'Treatment Schedule'!$A$8:$A$57,0))&lt;&gt;"Recorded","Treatment record incomplete","Linked"))))))))))&lt;&gt;"Linked",IF(COUNTIFS('Receipt'!$A$8:$A$57,A45)&lt;&gt;1,"Duplicate order line",IF(OR(LEN(B45&amp;"")=0,LEN(C45&amp;"")=0,LEN(D45&amp;"")=0,LEN(E45&amp;"")=0,LEN(F45&amp;"")=0,LEN(G45&amp;"")=0,LEN(H45&amp;"")=0,LEN(I45&amp;"")=0),"Complete order quantity, unit and precision",IF(OR(OR(NOT(ISNUMBER(F45)),F45&lt;=0),OR(NOT(ISNUMBER(H45)),H45&lt;0,MOD(H45,1)&lt;&gt;0),H45&gt;6),"Enter positive quantity and decimal places zero to six",IF(AND(G45&lt;&gt;"m",G45&lt;&gt;"Each"),"Select m or Each",IF(AND(G45="Each",H45&lt;&gt;0),"Each must use zero decimal places",IF(ROUND(F45,H45)&lt;&gt;F45,"Quantity exceeds declared decimal places",IF(AND(I45&lt;&gt;"Yes",I45&lt;&gt;"No"),"Select final delivery status",IF(COUNTIFS('Treatment Schedule'!$A$8:$A$57,B45)&lt;&gt;1,"Missing or duplicate Treatment ID",IF(INDEX('Treatment Schedule'!$E$8:$E$57,MATCH(B45,'Treatment Schedule'!$A$8:$A$57,0))&lt;&gt;C45,"Revision mismatch",IF(INDEX('Treatment Schedule'!$K$8:$K$57,MATCH(B45,'Treatment Schedule'!$A$8:$A$57,0))&lt;&gt;"Recorded","Treatment record incomplete","Linked")))))))))),IF(COUNTIFS('Receipt'!$B$68:$B$117,A45)&lt;&gt;COUNTIFS('Receipt'!$B$68:$B$117,A45,'Receipt'!$C$68:$C$117,C45),"Resolve receipt revision differences",IF(COUNTIFS('Receipt'!$B$68:$B$117,A45,'Receipt'!$C$68:$C$117,C45)=0,"No receipt events recorded",IF(COUNTIFS('Receipt'!$B$68:$B$117,A45,'Receipt'!$C$68:$C$117,C45)&lt;&gt;COUNTIFS('Receipt'!$B$68:$B$117,A45,'Receipt'!$C$68:$C$117,C45,'Receipt'!$L$68:$L$117,"Receipt recorded"),"Resolve receipt event records",IF(K45&lt;&gt;F45,"Accepted quantity differs from order",IF(I45&lt;&gt;"Yes","Final delivery not declared","Quantity reconciliation recorded")))))))</x:f>
      </x:c>
      <x:c r="N45" s="24" t="str">
        <x:f>IF(LEN(A45&amp;"")=0,IF(COUNTA(A45,B45,C45,D45,E45,F45,G45,H45,I45)=0,"","Enter Order line ID"),IF(COUNTIFS('Receipt'!$A$8:$A$57,A45)&lt;&gt;1,"Duplicate order line",IF(OR(LEN(B45&amp;"")=0,LEN(C45&amp;"")=0,LEN(D45&amp;"")=0,LEN(E45&amp;"")=0,LEN(F45&amp;"")=0,LEN(G45&amp;"")=0,LEN(H45&amp;"")=0,LEN(I45&amp;"")=0),"Complete order quantity, unit and precision",IF(OR(OR(NOT(ISNUMBER(F45)),F45&lt;=0),OR(NOT(ISNUMBER(H45)),H45&lt;0,MOD(H45,1)&lt;&gt;0),H45&gt;6),"Enter positive quantity and decimal places zero to six",IF(AND(G45&lt;&gt;"m",G45&lt;&gt;"Each"),"Select m or Each",IF(AND(G45="Each",H45&lt;&gt;0),"Each must use zero decimal places",IF(ROUND(F45,H45)&lt;&gt;F45,"Quantity exceeds declared decimal places",IF(AND(I45&lt;&gt;"Yes",I45&lt;&gt;"No"),"Select final delivery status",IF(COUNTIFS('Treatment Schedule'!$A$8:$A$57,B45)&lt;&gt;1,"Missing or duplicate Treatment ID",IF(INDEX('Treatment Schedule'!$E$8:$E$57,MATCH(B45,'Treatment Schedule'!$A$8:$A$57,0))&lt;&gt;C45,"Revision mismatch",IF(INDEX('Treatment Schedule'!$K$8:$K$57,MATCH(B45,'Treatment Schedule'!$A$8:$A$57,0))&lt;&gt;"Recorded","Treatment record incomplete","Linked")))))))))))</x:f>
      </x:c>
    </x:row>
    <x:row r="46" ht="35" customHeight="1">
      <x:c r="A46" s="23"/>
      <x:c r="B46" s="23"/>
      <x:c r="C46" s="23"/>
      <x:c r="D46" s="23"/>
      <x:c r="E46" s="23"/>
      <x:c r="F46" s="31"/>
      <x:c r="G46" s="22"/>
      <x:c r="H46" s="27"/>
      <x:c r="I46" s="22"/>
      <x:c r="J46" s="32" t="str">
        <x:f>IF(A46="","",IF(IF(COUNTIFS('Receipt'!$A$8:$A$57,A46)&lt;&gt;1,"Duplicate order line",IF(OR(LEN(B46&amp;"")=0,LEN(C46&amp;"")=0,LEN(D46&amp;"")=0,LEN(E46&amp;"")=0,LEN(F46&amp;"")=0,LEN(G46&amp;"")=0,LEN(H46&amp;"")=0,LEN(I46&amp;"")=0),"Complete order quantity, unit and precision",IF(OR(OR(NOT(ISNUMBER(F46)),F46&lt;=0),OR(NOT(ISNUMBER(H46)),H46&lt;0,MOD(H46,1)&lt;&gt;0),H46&gt;6),"Enter positive quantity and decimal places zero to six",IF(AND(G46&lt;&gt;"m",G46&lt;&gt;"Each"),"Select m or Each",IF(AND(G46="Each",H46&lt;&gt;0),"Each must use zero decimal places",IF(ROUND(F46,H46)&lt;&gt;F46,"Quantity exceeds declared decimal places",IF(AND(I46&lt;&gt;"Yes",I46&lt;&gt;"No"),"Select final delivery status",IF(COUNTIFS('Treatment Schedule'!$A$8:$A$57,B46)&lt;&gt;1,"Missing or duplicate Treatment ID",IF(INDEX('Treatment Schedule'!$E$8:$E$57,MATCH(B46,'Treatment Schedule'!$A$8:$A$57,0))&lt;&gt;C46,"Revision mismatch",IF(INDEX('Treatment Schedule'!$K$8:$K$57,MATCH(B46,'Treatment Schedule'!$A$8:$A$57,0))&lt;&gt;"Recorded","Treatment record incomplete","Linked"))))))))))="Linked",ROUND(SUMIFS('Receipt'!$E$68:$E$117,'Receipt'!$B$68:$B$117,A46,'Receipt'!$C$68:$C$117,C46,'Receipt'!$G$68:$G$117,G46),H46),""))</x:f>
      </x:c>
      <x:c r="K46" s="32" t="str">
        <x:f>IF(A46="","",IF(IF(COUNTIFS('Receipt'!$A$8:$A$57,A46)&lt;&gt;1,"Duplicate order line",IF(OR(LEN(B46&amp;"")=0,LEN(C46&amp;"")=0,LEN(D46&amp;"")=0,LEN(E46&amp;"")=0,LEN(F46&amp;"")=0,LEN(G46&amp;"")=0,LEN(H46&amp;"")=0,LEN(I46&amp;"")=0),"Complete order quantity, unit and precision",IF(OR(OR(NOT(ISNUMBER(F46)),F46&lt;=0),OR(NOT(ISNUMBER(H46)),H46&lt;0,MOD(H46,1)&lt;&gt;0),H46&gt;6),"Enter positive quantity and decimal places zero to six",IF(AND(G46&lt;&gt;"m",G46&lt;&gt;"Each"),"Select m or Each",IF(AND(G46="Each",H46&lt;&gt;0),"Each must use zero decimal places",IF(ROUND(F46,H46)&lt;&gt;F46,"Quantity exceeds declared decimal places",IF(AND(I46&lt;&gt;"Yes",I46&lt;&gt;"No"),"Select final delivery status",IF(COUNTIFS('Treatment Schedule'!$A$8:$A$57,B46)&lt;&gt;1,"Missing or duplicate Treatment ID",IF(INDEX('Treatment Schedule'!$E$8:$E$57,MATCH(B46,'Treatment Schedule'!$A$8:$A$57,0))&lt;&gt;C46,"Revision mismatch",IF(INDEX('Treatment Schedule'!$K$8:$K$57,MATCH(B46,'Treatment Schedule'!$A$8:$A$57,0))&lt;&gt;"Recorded","Treatment record incomplete","Linked"))))))))))="Linked",ROUND(SUMIFS('Receipt'!$F$68:$F$117,'Receipt'!$B$68:$B$117,A46,'Receipt'!$C$68:$C$117,C46,'Receipt'!$L$68:$L$117,"Receipt recorded"),H46),""))</x:f>
      </x:c>
      <x:c r="L46" s="32" t="str">
        <x:f>IF(A46="","",IF(IF(COUNTIFS('Receipt'!$A$8:$A$57,A46)&lt;&gt;1,"Duplicate order line",IF(OR(LEN(B46&amp;"")=0,LEN(C46&amp;"")=0,LEN(D46&amp;"")=0,LEN(E46&amp;"")=0,LEN(F46&amp;"")=0,LEN(G46&amp;"")=0,LEN(H46&amp;"")=0,LEN(I46&amp;"")=0),"Complete order quantity, unit and precision",IF(OR(OR(NOT(ISNUMBER(F46)),F46&lt;=0),OR(NOT(ISNUMBER(H46)),H46&lt;0,MOD(H46,1)&lt;&gt;0),H46&gt;6),"Enter positive quantity and decimal places zero to six",IF(AND(G46&lt;&gt;"m",G46&lt;&gt;"Each"),"Select m or Each",IF(AND(G46="Each",H46&lt;&gt;0),"Each must use zero decimal places",IF(ROUND(F46,H46)&lt;&gt;F46,"Quantity exceeds declared decimal places",IF(AND(I46&lt;&gt;"Yes",I46&lt;&gt;"No"),"Select final delivery status",IF(COUNTIFS('Treatment Schedule'!$A$8:$A$57,B46)&lt;&gt;1,"Missing or duplicate Treatment ID",IF(INDEX('Treatment Schedule'!$E$8:$E$57,MATCH(B46,'Treatment Schedule'!$A$8:$A$57,0))&lt;&gt;C46,"Revision mismatch",IF(INDEX('Treatment Schedule'!$K$8:$K$57,MATCH(B46,'Treatment Schedule'!$A$8:$A$57,0))&lt;&gt;"Recorded","Treatment record incomplete","Linked"))))))))))="Linked",ROUND(F46-K46,H46),""))</x:f>
      </x:c>
      <x:c r="M46" s="24" t="str">
        <x:f>IF(LEN(A46&amp;"")=0,IF(COUNTA(A46,B46,C46,D46,E46,F46,G46,H46,I46)=0,"","Enter Order line ID"),IF(IF(COUNTIFS('Receipt'!$A$8:$A$57,A46)&lt;&gt;1,"Duplicate order line",IF(OR(LEN(B46&amp;"")=0,LEN(C46&amp;"")=0,LEN(D46&amp;"")=0,LEN(E46&amp;"")=0,LEN(F46&amp;"")=0,LEN(G46&amp;"")=0,LEN(H46&amp;"")=0,LEN(I46&amp;"")=0),"Complete order quantity, unit and precision",IF(OR(OR(NOT(ISNUMBER(F46)),F46&lt;=0),OR(NOT(ISNUMBER(H46)),H46&lt;0,MOD(H46,1)&lt;&gt;0),H46&gt;6),"Enter positive quantity and decimal places zero to six",IF(AND(G46&lt;&gt;"m",G46&lt;&gt;"Each"),"Select m or Each",IF(AND(G46="Each",H46&lt;&gt;0),"Each must use zero decimal places",IF(ROUND(F46,H46)&lt;&gt;F46,"Quantity exceeds declared decimal places",IF(AND(I46&lt;&gt;"Yes",I46&lt;&gt;"No"),"Select final delivery status",IF(COUNTIFS('Treatment Schedule'!$A$8:$A$57,B46)&lt;&gt;1,"Missing or duplicate Treatment ID",IF(INDEX('Treatment Schedule'!$E$8:$E$57,MATCH(B46,'Treatment Schedule'!$A$8:$A$57,0))&lt;&gt;C46,"Revision mismatch",IF(INDEX('Treatment Schedule'!$K$8:$K$57,MATCH(B46,'Treatment Schedule'!$A$8:$A$57,0))&lt;&gt;"Recorded","Treatment record incomplete","Linked"))))))))))&lt;&gt;"Linked",IF(COUNTIFS('Receipt'!$A$8:$A$57,A46)&lt;&gt;1,"Duplicate order line",IF(OR(LEN(B46&amp;"")=0,LEN(C46&amp;"")=0,LEN(D46&amp;"")=0,LEN(E46&amp;"")=0,LEN(F46&amp;"")=0,LEN(G46&amp;"")=0,LEN(H46&amp;"")=0,LEN(I46&amp;"")=0),"Complete order quantity, unit and precision",IF(OR(OR(NOT(ISNUMBER(F46)),F46&lt;=0),OR(NOT(ISNUMBER(H46)),H46&lt;0,MOD(H46,1)&lt;&gt;0),H46&gt;6),"Enter positive quantity and decimal places zero to six",IF(AND(G46&lt;&gt;"m",G46&lt;&gt;"Each"),"Select m or Each",IF(AND(G46="Each",H46&lt;&gt;0),"Each must use zero decimal places",IF(ROUND(F46,H46)&lt;&gt;F46,"Quantity exceeds declared decimal places",IF(AND(I46&lt;&gt;"Yes",I46&lt;&gt;"No"),"Select final delivery status",IF(COUNTIFS('Treatment Schedule'!$A$8:$A$57,B46)&lt;&gt;1,"Missing or duplicate Treatment ID",IF(INDEX('Treatment Schedule'!$E$8:$E$57,MATCH(B46,'Treatment Schedule'!$A$8:$A$57,0))&lt;&gt;C46,"Revision mismatch",IF(INDEX('Treatment Schedule'!$K$8:$K$57,MATCH(B46,'Treatment Schedule'!$A$8:$A$57,0))&lt;&gt;"Recorded","Treatment record incomplete","Linked")))))))))),IF(COUNTIFS('Receipt'!$B$68:$B$117,A46)&lt;&gt;COUNTIFS('Receipt'!$B$68:$B$117,A46,'Receipt'!$C$68:$C$117,C46),"Resolve receipt revision differences",IF(COUNTIFS('Receipt'!$B$68:$B$117,A46,'Receipt'!$C$68:$C$117,C46)=0,"No receipt events recorded",IF(COUNTIFS('Receipt'!$B$68:$B$117,A46,'Receipt'!$C$68:$C$117,C46)&lt;&gt;COUNTIFS('Receipt'!$B$68:$B$117,A46,'Receipt'!$C$68:$C$117,C46,'Receipt'!$L$68:$L$117,"Receipt recorded"),"Resolve receipt event records",IF(K46&lt;&gt;F46,"Accepted quantity differs from order",IF(I46&lt;&gt;"Yes","Final delivery not declared","Quantity reconciliation recorded")))))))</x:f>
      </x:c>
      <x:c r="N46" s="24" t="str">
        <x:f>IF(LEN(A46&amp;"")=0,IF(COUNTA(A46,B46,C46,D46,E46,F46,G46,H46,I46)=0,"","Enter Order line ID"),IF(COUNTIFS('Receipt'!$A$8:$A$57,A46)&lt;&gt;1,"Duplicate order line",IF(OR(LEN(B46&amp;"")=0,LEN(C46&amp;"")=0,LEN(D46&amp;"")=0,LEN(E46&amp;"")=0,LEN(F46&amp;"")=0,LEN(G46&amp;"")=0,LEN(H46&amp;"")=0,LEN(I46&amp;"")=0),"Complete order quantity, unit and precision",IF(OR(OR(NOT(ISNUMBER(F46)),F46&lt;=0),OR(NOT(ISNUMBER(H46)),H46&lt;0,MOD(H46,1)&lt;&gt;0),H46&gt;6),"Enter positive quantity and decimal places zero to six",IF(AND(G46&lt;&gt;"m",G46&lt;&gt;"Each"),"Select m or Each",IF(AND(G46="Each",H46&lt;&gt;0),"Each must use zero decimal places",IF(ROUND(F46,H46)&lt;&gt;F46,"Quantity exceeds declared decimal places",IF(AND(I46&lt;&gt;"Yes",I46&lt;&gt;"No"),"Select final delivery status",IF(COUNTIFS('Treatment Schedule'!$A$8:$A$57,B46)&lt;&gt;1,"Missing or duplicate Treatment ID",IF(INDEX('Treatment Schedule'!$E$8:$E$57,MATCH(B46,'Treatment Schedule'!$A$8:$A$57,0))&lt;&gt;C46,"Revision mismatch",IF(INDEX('Treatment Schedule'!$K$8:$K$57,MATCH(B46,'Treatment Schedule'!$A$8:$A$57,0))&lt;&gt;"Recorded","Treatment record incomplete","Linked")))))))))))</x:f>
      </x:c>
    </x:row>
    <x:row r="47" ht="35" customHeight="1">
      <x:c r="A47" s="23"/>
      <x:c r="B47" s="23"/>
      <x:c r="C47" s="23"/>
      <x:c r="D47" s="23"/>
      <x:c r="E47" s="23"/>
      <x:c r="F47" s="31"/>
      <x:c r="G47" s="22"/>
      <x:c r="H47" s="27"/>
      <x:c r="I47" s="22"/>
      <x:c r="J47" s="32" t="str">
        <x:f>IF(A47="","",IF(IF(COUNTIFS('Receipt'!$A$8:$A$57,A47)&lt;&gt;1,"Duplicate order line",IF(OR(LEN(B47&amp;"")=0,LEN(C47&amp;"")=0,LEN(D47&amp;"")=0,LEN(E47&amp;"")=0,LEN(F47&amp;"")=0,LEN(G47&amp;"")=0,LEN(H47&amp;"")=0,LEN(I47&amp;"")=0),"Complete order quantity, unit and precision",IF(OR(OR(NOT(ISNUMBER(F47)),F47&lt;=0),OR(NOT(ISNUMBER(H47)),H47&lt;0,MOD(H47,1)&lt;&gt;0),H47&gt;6),"Enter positive quantity and decimal places zero to six",IF(AND(G47&lt;&gt;"m",G47&lt;&gt;"Each"),"Select m or Each",IF(AND(G47="Each",H47&lt;&gt;0),"Each must use zero decimal places",IF(ROUND(F47,H47)&lt;&gt;F47,"Quantity exceeds declared decimal places",IF(AND(I47&lt;&gt;"Yes",I47&lt;&gt;"No"),"Select final delivery status",IF(COUNTIFS('Treatment Schedule'!$A$8:$A$57,B47)&lt;&gt;1,"Missing or duplicate Treatment ID",IF(INDEX('Treatment Schedule'!$E$8:$E$57,MATCH(B47,'Treatment Schedule'!$A$8:$A$57,0))&lt;&gt;C47,"Revision mismatch",IF(INDEX('Treatment Schedule'!$K$8:$K$57,MATCH(B47,'Treatment Schedule'!$A$8:$A$57,0))&lt;&gt;"Recorded","Treatment record incomplete","Linked"))))))))))="Linked",ROUND(SUMIFS('Receipt'!$E$68:$E$117,'Receipt'!$B$68:$B$117,A47,'Receipt'!$C$68:$C$117,C47,'Receipt'!$G$68:$G$117,G47),H47),""))</x:f>
      </x:c>
      <x:c r="K47" s="32" t="str">
        <x:f>IF(A47="","",IF(IF(COUNTIFS('Receipt'!$A$8:$A$57,A47)&lt;&gt;1,"Duplicate order line",IF(OR(LEN(B47&amp;"")=0,LEN(C47&amp;"")=0,LEN(D47&amp;"")=0,LEN(E47&amp;"")=0,LEN(F47&amp;"")=0,LEN(G47&amp;"")=0,LEN(H47&amp;"")=0,LEN(I47&amp;"")=0),"Complete order quantity, unit and precision",IF(OR(OR(NOT(ISNUMBER(F47)),F47&lt;=0),OR(NOT(ISNUMBER(H47)),H47&lt;0,MOD(H47,1)&lt;&gt;0),H47&gt;6),"Enter positive quantity and decimal places zero to six",IF(AND(G47&lt;&gt;"m",G47&lt;&gt;"Each"),"Select m or Each",IF(AND(G47="Each",H47&lt;&gt;0),"Each must use zero decimal places",IF(ROUND(F47,H47)&lt;&gt;F47,"Quantity exceeds declared decimal places",IF(AND(I47&lt;&gt;"Yes",I47&lt;&gt;"No"),"Select final delivery status",IF(COUNTIFS('Treatment Schedule'!$A$8:$A$57,B47)&lt;&gt;1,"Missing or duplicate Treatment ID",IF(INDEX('Treatment Schedule'!$E$8:$E$57,MATCH(B47,'Treatment Schedule'!$A$8:$A$57,0))&lt;&gt;C47,"Revision mismatch",IF(INDEX('Treatment Schedule'!$K$8:$K$57,MATCH(B47,'Treatment Schedule'!$A$8:$A$57,0))&lt;&gt;"Recorded","Treatment record incomplete","Linked"))))))))))="Linked",ROUND(SUMIFS('Receipt'!$F$68:$F$117,'Receipt'!$B$68:$B$117,A47,'Receipt'!$C$68:$C$117,C47,'Receipt'!$L$68:$L$117,"Receipt recorded"),H47),""))</x:f>
      </x:c>
      <x:c r="L47" s="32" t="str">
        <x:f>IF(A47="","",IF(IF(COUNTIFS('Receipt'!$A$8:$A$57,A47)&lt;&gt;1,"Duplicate order line",IF(OR(LEN(B47&amp;"")=0,LEN(C47&amp;"")=0,LEN(D47&amp;"")=0,LEN(E47&amp;"")=0,LEN(F47&amp;"")=0,LEN(G47&amp;"")=0,LEN(H47&amp;"")=0,LEN(I47&amp;"")=0),"Complete order quantity, unit and precision",IF(OR(OR(NOT(ISNUMBER(F47)),F47&lt;=0),OR(NOT(ISNUMBER(H47)),H47&lt;0,MOD(H47,1)&lt;&gt;0),H47&gt;6),"Enter positive quantity and decimal places zero to six",IF(AND(G47&lt;&gt;"m",G47&lt;&gt;"Each"),"Select m or Each",IF(AND(G47="Each",H47&lt;&gt;0),"Each must use zero decimal places",IF(ROUND(F47,H47)&lt;&gt;F47,"Quantity exceeds declared decimal places",IF(AND(I47&lt;&gt;"Yes",I47&lt;&gt;"No"),"Select final delivery status",IF(COUNTIFS('Treatment Schedule'!$A$8:$A$57,B47)&lt;&gt;1,"Missing or duplicate Treatment ID",IF(INDEX('Treatment Schedule'!$E$8:$E$57,MATCH(B47,'Treatment Schedule'!$A$8:$A$57,0))&lt;&gt;C47,"Revision mismatch",IF(INDEX('Treatment Schedule'!$K$8:$K$57,MATCH(B47,'Treatment Schedule'!$A$8:$A$57,0))&lt;&gt;"Recorded","Treatment record incomplete","Linked"))))))))))="Linked",ROUND(F47-K47,H47),""))</x:f>
      </x:c>
      <x:c r="M47" s="24" t="str">
        <x:f>IF(LEN(A47&amp;"")=0,IF(COUNTA(A47,B47,C47,D47,E47,F47,G47,H47,I47)=0,"","Enter Order line ID"),IF(IF(COUNTIFS('Receipt'!$A$8:$A$57,A47)&lt;&gt;1,"Duplicate order line",IF(OR(LEN(B47&amp;"")=0,LEN(C47&amp;"")=0,LEN(D47&amp;"")=0,LEN(E47&amp;"")=0,LEN(F47&amp;"")=0,LEN(G47&amp;"")=0,LEN(H47&amp;"")=0,LEN(I47&amp;"")=0),"Complete order quantity, unit and precision",IF(OR(OR(NOT(ISNUMBER(F47)),F47&lt;=0),OR(NOT(ISNUMBER(H47)),H47&lt;0,MOD(H47,1)&lt;&gt;0),H47&gt;6),"Enter positive quantity and decimal places zero to six",IF(AND(G47&lt;&gt;"m",G47&lt;&gt;"Each"),"Select m or Each",IF(AND(G47="Each",H47&lt;&gt;0),"Each must use zero decimal places",IF(ROUND(F47,H47)&lt;&gt;F47,"Quantity exceeds declared decimal places",IF(AND(I47&lt;&gt;"Yes",I47&lt;&gt;"No"),"Select final delivery status",IF(COUNTIFS('Treatment Schedule'!$A$8:$A$57,B47)&lt;&gt;1,"Missing or duplicate Treatment ID",IF(INDEX('Treatment Schedule'!$E$8:$E$57,MATCH(B47,'Treatment Schedule'!$A$8:$A$57,0))&lt;&gt;C47,"Revision mismatch",IF(INDEX('Treatment Schedule'!$K$8:$K$57,MATCH(B47,'Treatment Schedule'!$A$8:$A$57,0))&lt;&gt;"Recorded","Treatment record incomplete","Linked"))))))))))&lt;&gt;"Linked",IF(COUNTIFS('Receipt'!$A$8:$A$57,A47)&lt;&gt;1,"Duplicate order line",IF(OR(LEN(B47&amp;"")=0,LEN(C47&amp;"")=0,LEN(D47&amp;"")=0,LEN(E47&amp;"")=0,LEN(F47&amp;"")=0,LEN(G47&amp;"")=0,LEN(H47&amp;"")=0,LEN(I47&amp;"")=0),"Complete order quantity, unit and precision",IF(OR(OR(NOT(ISNUMBER(F47)),F47&lt;=0),OR(NOT(ISNUMBER(H47)),H47&lt;0,MOD(H47,1)&lt;&gt;0),H47&gt;6),"Enter positive quantity and decimal places zero to six",IF(AND(G47&lt;&gt;"m",G47&lt;&gt;"Each"),"Select m or Each",IF(AND(G47="Each",H47&lt;&gt;0),"Each must use zero decimal places",IF(ROUND(F47,H47)&lt;&gt;F47,"Quantity exceeds declared decimal places",IF(AND(I47&lt;&gt;"Yes",I47&lt;&gt;"No"),"Select final delivery status",IF(COUNTIFS('Treatment Schedule'!$A$8:$A$57,B47)&lt;&gt;1,"Missing or duplicate Treatment ID",IF(INDEX('Treatment Schedule'!$E$8:$E$57,MATCH(B47,'Treatment Schedule'!$A$8:$A$57,0))&lt;&gt;C47,"Revision mismatch",IF(INDEX('Treatment Schedule'!$K$8:$K$57,MATCH(B47,'Treatment Schedule'!$A$8:$A$57,0))&lt;&gt;"Recorded","Treatment record incomplete","Linked")))))))))),IF(COUNTIFS('Receipt'!$B$68:$B$117,A47)&lt;&gt;COUNTIFS('Receipt'!$B$68:$B$117,A47,'Receipt'!$C$68:$C$117,C47),"Resolve receipt revision differences",IF(COUNTIFS('Receipt'!$B$68:$B$117,A47,'Receipt'!$C$68:$C$117,C47)=0,"No receipt events recorded",IF(COUNTIFS('Receipt'!$B$68:$B$117,A47,'Receipt'!$C$68:$C$117,C47)&lt;&gt;COUNTIFS('Receipt'!$B$68:$B$117,A47,'Receipt'!$C$68:$C$117,C47,'Receipt'!$L$68:$L$117,"Receipt recorded"),"Resolve receipt event records",IF(K47&lt;&gt;F47,"Accepted quantity differs from order",IF(I47&lt;&gt;"Yes","Final delivery not declared","Quantity reconciliation recorded")))))))</x:f>
      </x:c>
      <x:c r="N47" s="24" t="str">
        <x:f>IF(LEN(A47&amp;"")=0,IF(COUNTA(A47,B47,C47,D47,E47,F47,G47,H47,I47)=0,"","Enter Order line ID"),IF(COUNTIFS('Receipt'!$A$8:$A$57,A47)&lt;&gt;1,"Duplicate order line",IF(OR(LEN(B47&amp;"")=0,LEN(C47&amp;"")=0,LEN(D47&amp;"")=0,LEN(E47&amp;"")=0,LEN(F47&amp;"")=0,LEN(G47&amp;"")=0,LEN(H47&amp;"")=0,LEN(I47&amp;"")=0),"Complete order quantity, unit and precision",IF(OR(OR(NOT(ISNUMBER(F47)),F47&lt;=0),OR(NOT(ISNUMBER(H47)),H47&lt;0,MOD(H47,1)&lt;&gt;0),H47&gt;6),"Enter positive quantity and decimal places zero to six",IF(AND(G47&lt;&gt;"m",G47&lt;&gt;"Each"),"Select m or Each",IF(AND(G47="Each",H47&lt;&gt;0),"Each must use zero decimal places",IF(ROUND(F47,H47)&lt;&gt;F47,"Quantity exceeds declared decimal places",IF(AND(I47&lt;&gt;"Yes",I47&lt;&gt;"No"),"Select final delivery status",IF(COUNTIFS('Treatment Schedule'!$A$8:$A$57,B47)&lt;&gt;1,"Missing or duplicate Treatment ID",IF(INDEX('Treatment Schedule'!$E$8:$E$57,MATCH(B47,'Treatment Schedule'!$A$8:$A$57,0))&lt;&gt;C47,"Revision mismatch",IF(INDEX('Treatment Schedule'!$K$8:$K$57,MATCH(B47,'Treatment Schedule'!$A$8:$A$57,0))&lt;&gt;"Recorded","Treatment record incomplete","Linked")))))))))))</x:f>
      </x:c>
    </x:row>
    <x:row r="48" ht="35" customHeight="1">
      <x:c r="A48" s="23"/>
      <x:c r="B48" s="23"/>
      <x:c r="C48" s="23"/>
      <x:c r="D48" s="23"/>
      <x:c r="E48" s="23"/>
      <x:c r="F48" s="31"/>
      <x:c r="G48" s="22"/>
      <x:c r="H48" s="27"/>
      <x:c r="I48" s="22"/>
      <x:c r="J48" s="32" t="str">
        <x:f>IF(A48="","",IF(IF(COUNTIFS('Receipt'!$A$8:$A$57,A48)&lt;&gt;1,"Duplicate order line",IF(OR(LEN(B48&amp;"")=0,LEN(C48&amp;"")=0,LEN(D48&amp;"")=0,LEN(E48&amp;"")=0,LEN(F48&amp;"")=0,LEN(G48&amp;"")=0,LEN(H48&amp;"")=0,LEN(I48&amp;"")=0),"Complete order quantity, unit and precision",IF(OR(OR(NOT(ISNUMBER(F48)),F48&lt;=0),OR(NOT(ISNUMBER(H48)),H48&lt;0,MOD(H48,1)&lt;&gt;0),H48&gt;6),"Enter positive quantity and decimal places zero to six",IF(AND(G48&lt;&gt;"m",G48&lt;&gt;"Each"),"Select m or Each",IF(AND(G48="Each",H48&lt;&gt;0),"Each must use zero decimal places",IF(ROUND(F48,H48)&lt;&gt;F48,"Quantity exceeds declared decimal places",IF(AND(I48&lt;&gt;"Yes",I48&lt;&gt;"No"),"Select final delivery status",IF(COUNTIFS('Treatment Schedule'!$A$8:$A$57,B48)&lt;&gt;1,"Missing or duplicate Treatment ID",IF(INDEX('Treatment Schedule'!$E$8:$E$57,MATCH(B48,'Treatment Schedule'!$A$8:$A$57,0))&lt;&gt;C48,"Revision mismatch",IF(INDEX('Treatment Schedule'!$K$8:$K$57,MATCH(B48,'Treatment Schedule'!$A$8:$A$57,0))&lt;&gt;"Recorded","Treatment record incomplete","Linked"))))))))))="Linked",ROUND(SUMIFS('Receipt'!$E$68:$E$117,'Receipt'!$B$68:$B$117,A48,'Receipt'!$C$68:$C$117,C48,'Receipt'!$G$68:$G$117,G48),H48),""))</x:f>
      </x:c>
      <x:c r="K48" s="32" t="str">
        <x:f>IF(A48="","",IF(IF(COUNTIFS('Receipt'!$A$8:$A$57,A48)&lt;&gt;1,"Duplicate order line",IF(OR(LEN(B48&amp;"")=0,LEN(C48&amp;"")=0,LEN(D48&amp;"")=0,LEN(E48&amp;"")=0,LEN(F48&amp;"")=0,LEN(G48&amp;"")=0,LEN(H48&amp;"")=0,LEN(I48&amp;"")=0),"Complete order quantity, unit and precision",IF(OR(OR(NOT(ISNUMBER(F48)),F48&lt;=0),OR(NOT(ISNUMBER(H48)),H48&lt;0,MOD(H48,1)&lt;&gt;0),H48&gt;6),"Enter positive quantity and decimal places zero to six",IF(AND(G48&lt;&gt;"m",G48&lt;&gt;"Each"),"Select m or Each",IF(AND(G48="Each",H48&lt;&gt;0),"Each must use zero decimal places",IF(ROUND(F48,H48)&lt;&gt;F48,"Quantity exceeds declared decimal places",IF(AND(I48&lt;&gt;"Yes",I48&lt;&gt;"No"),"Select final delivery status",IF(COUNTIFS('Treatment Schedule'!$A$8:$A$57,B48)&lt;&gt;1,"Missing or duplicate Treatment ID",IF(INDEX('Treatment Schedule'!$E$8:$E$57,MATCH(B48,'Treatment Schedule'!$A$8:$A$57,0))&lt;&gt;C48,"Revision mismatch",IF(INDEX('Treatment Schedule'!$K$8:$K$57,MATCH(B48,'Treatment Schedule'!$A$8:$A$57,0))&lt;&gt;"Recorded","Treatment record incomplete","Linked"))))))))))="Linked",ROUND(SUMIFS('Receipt'!$F$68:$F$117,'Receipt'!$B$68:$B$117,A48,'Receipt'!$C$68:$C$117,C48,'Receipt'!$L$68:$L$117,"Receipt recorded"),H48),""))</x:f>
      </x:c>
      <x:c r="L48" s="32" t="str">
        <x:f>IF(A48="","",IF(IF(COUNTIFS('Receipt'!$A$8:$A$57,A48)&lt;&gt;1,"Duplicate order line",IF(OR(LEN(B48&amp;"")=0,LEN(C48&amp;"")=0,LEN(D48&amp;"")=0,LEN(E48&amp;"")=0,LEN(F48&amp;"")=0,LEN(G48&amp;"")=0,LEN(H48&amp;"")=0,LEN(I48&amp;"")=0),"Complete order quantity, unit and precision",IF(OR(OR(NOT(ISNUMBER(F48)),F48&lt;=0),OR(NOT(ISNUMBER(H48)),H48&lt;0,MOD(H48,1)&lt;&gt;0),H48&gt;6),"Enter positive quantity and decimal places zero to six",IF(AND(G48&lt;&gt;"m",G48&lt;&gt;"Each"),"Select m or Each",IF(AND(G48="Each",H48&lt;&gt;0),"Each must use zero decimal places",IF(ROUND(F48,H48)&lt;&gt;F48,"Quantity exceeds declared decimal places",IF(AND(I48&lt;&gt;"Yes",I48&lt;&gt;"No"),"Select final delivery status",IF(COUNTIFS('Treatment Schedule'!$A$8:$A$57,B48)&lt;&gt;1,"Missing or duplicate Treatment ID",IF(INDEX('Treatment Schedule'!$E$8:$E$57,MATCH(B48,'Treatment Schedule'!$A$8:$A$57,0))&lt;&gt;C48,"Revision mismatch",IF(INDEX('Treatment Schedule'!$K$8:$K$57,MATCH(B48,'Treatment Schedule'!$A$8:$A$57,0))&lt;&gt;"Recorded","Treatment record incomplete","Linked"))))))))))="Linked",ROUND(F48-K48,H48),""))</x:f>
      </x:c>
      <x:c r="M48" s="24" t="str">
        <x:f>IF(LEN(A48&amp;"")=0,IF(COUNTA(A48,B48,C48,D48,E48,F48,G48,H48,I48)=0,"","Enter Order line ID"),IF(IF(COUNTIFS('Receipt'!$A$8:$A$57,A48)&lt;&gt;1,"Duplicate order line",IF(OR(LEN(B48&amp;"")=0,LEN(C48&amp;"")=0,LEN(D48&amp;"")=0,LEN(E48&amp;"")=0,LEN(F48&amp;"")=0,LEN(G48&amp;"")=0,LEN(H48&amp;"")=0,LEN(I48&amp;"")=0),"Complete order quantity, unit and precision",IF(OR(OR(NOT(ISNUMBER(F48)),F48&lt;=0),OR(NOT(ISNUMBER(H48)),H48&lt;0,MOD(H48,1)&lt;&gt;0),H48&gt;6),"Enter positive quantity and decimal places zero to six",IF(AND(G48&lt;&gt;"m",G48&lt;&gt;"Each"),"Select m or Each",IF(AND(G48="Each",H48&lt;&gt;0),"Each must use zero decimal places",IF(ROUND(F48,H48)&lt;&gt;F48,"Quantity exceeds declared decimal places",IF(AND(I48&lt;&gt;"Yes",I48&lt;&gt;"No"),"Select final delivery status",IF(COUNTIFS('Treatment Schedule'!$A$8:$A$57,B48)&lt;&gt;1,"Missing or duplicate Treatment ID",IF(INDEX('Treatment Schedule'!$E$8:$E$57,MATCH(B48,'Treatment Schedule'!$A$8:$A$57,0))&lt;&gt;C48,"Revision mismatch",IF(INDEX('Treatment Schedule'!$K$8:$K$57,MATCH(B48,'Treatment Schedule'!$A$8:$A$57,0))&lt;&gt;"Recorded","Treatment record incomplete","Linked"))))))))))&lt;&gt;"Linked",IF(COUNTIFS('Receipt'!$A$8:$A$57,A48)&lt;&gt;1,"Duplicate order line",IF(OR(LEN(B48&amp;"")=0,LEN(C48&amp;"")=0,LEN(D48&amp;"")=0,LEN(E48&amp;"")=0,LEN(F48&amp;"")=0,LEN(G48&amp;"")=0,LEN(H48&amp;"")=0,LEN(I48&amp;"")=0),"Complete order quantity, unit and precision",IF(OR(OR(NOT(ISNUMBER(F48)),F48&lt;=0),OR(NOT(ISNUMBER(H48)),H48&lt;0,MOD(H48,1)&lt;&gt;0),H48&gt;6),"Enter positive quantity and decimal places zero to six",IF(AND(G48&lt;&gt;"m",G48&lt;&gt;"Each"),"Select m or Each",IF(AND(G48="Each",H48&lt;&gt;0),"Each must use zero decimal places",IF(ROUND(F48,H48)&lt;&gt;F48,"Quantity exceeds declared decimal places",IF(AND(I48&lt;&gt;"Yes",I48&lt;&gt;"No"),"Select final delivery status",IF(COUNTIFS('Treatment Schedule'!$A$8:$A$57,B48)&lt;&gt;1,"Missing or duplicate Treatment ID",IF(INDEX('Treatment Schedule'!$E$8:$E$57,MATCH(B48,'Treatment Schedule'!$A$8:$A$57,0))&lt;&gt;C48,"Revision mismatch",IF(INDEX('Treatment Schedule'!$K$8:$K$57,MATCH(B48,'Treatment Schedule'!$A$8:$A$57,0))&lt;&gt;"Recorded","Treatment record incomplete","Linked")))))))))),IF(COUNTIFS('Receipt'!$B$68:$B$117,A48)&lt;&gt;COUNTIFS('Receipt'!$B$68:$B$117,A48,'Receipt'!$C$68:$C$117,C48),"Resolve receipt revision differences",IF(COUNTIFS('Receipt'!$B$68:$B$117,A48,'Receipt'!$C$68:$C$117,C48)=0,"No receipt events recorded",IF(COUNTIFS('Receipt'!$B$68:$B$117,A48,'Receipt'!$C$68:$C$117,C48)&lt;&gt;COUNTIFS('Receipt'!$B$68:$B$117,A48,'Receipt'!$C$68:$C$117,C48,'Receipt'!$L$68:$L$117,"Receipt recorded"),"Resolve receipt event records",IF(K48&lt;&gt;F48,"Accepted quantity differs from order",IF(I48&lt;&gt;"Yes","Final delivery not declared","Quantity reconciliation recorded")))))))</x:f>
      </x:c>
      <x:c r="N48" s="24" t="str">
        <x:f>IF(LEN(A48&amp;"")=0,IF(COUNTA(A48,B48,C48,D48,E48,F48,G48,H48,I48)=0,"","Enter Order line ID"),IF(COUNTIFS('Receipt'!$A$8:$A$57,A48)&lt;&gt;1,"Duplicate order line",IF(OR(LEN(B48&amp;"")=0,LEN(C48&amp;"")=0,LEN(D48&amp;"")=0,LEN(E48&amp;"")=0,LEN(F48&amp;"")=0,LEN(G48&amp;"")=0,LEN(H48&amp;"")=0,LEN(I48&amp;"")=0),"Complete order quantity, unit and precision",IF(OR(OR(NOT(ISNUMBER(F48)),F48&lt;=0),OR(NOT(ISNUMBER(H48)),H48&lt;0,MOD(H48,1)&lt;&gt;0),H48&gt;6),"Enter positive quantity and decimal places zero to six",IF(AND(G48&lt;&gt;"m",G48&lt;&gt;"Each"),"Select m or Each",IF(AND(G48="Each",H48&lt;&gt;0),"Each must use zero decimal places",IF(ROUND(F48,H48)&lt;&gt;F48,"Quantity exceeds declared decimal places",IF(AND(I48&lt;&gt;"Yes",I48&lt;&gt;"No"),"Select final delivery status",IF(COUNTIFS('Treatment Schedule'!$A$8:$A$57,B48)&lt;&gt;1,"Missing or duplicate Treatment ID",IF(INDEX('Treatment Schedule'!$E$8:$E$57,MATCH(B48,'Treatment Schedule'!$A$8:$A$57,0))&lt;&gt;C48,"Revision mismatch",IF(INDEX('Treatment Schedule'!$K$8:$K$57,MATCH(B48,'Treatment Schedule'!$A$8:$A$57,0))&lt;&gt;"Recorded","Treatment record incomplete","Linked")))))))))))</x:f>
      </x:c>
    </x:row>
    <x:row r="49" ht="35" customHeight="1">
      <x:c r="A49" s="23"/>
      <x:c r="B49" s="23"/>
      <x:c r="C49" s="23"/>
      <x:c r="D49" s="23"/>
      <x:c r="E49" s="23"/>
      <x:c r="F49" s="31"/>
      <x:c r="G49" s="22"/>
      <x:c r="H49" s="27"/>
      <x:c r="I49" s="22"/>
      <x:c r="J49" s="32" t="str">
        <x:f>IF(A49="","",IF(IF(COUNTIFS('Receipt'!$A$8:$A$57,A49)&lt;&gt;1,"Duplicate order line",IF(OR(LEN(B49&amp;"")=0,LEN(C49&amp;"")=0,LEN(D49&amp;"")=0,LEN(E49&amp;"")=0,LEN(F49&amp;"")=0,LEN(G49&amp;"")=0,LEN(H49&amp;"")=0,LEN(I49&amp;"")=0),"Complete order quantity, unit and precision",IF(OR(OR(NOT(ISNUMBER(F49)),F49&lt;=0),OR(NOT(ISNUMBER(H49)),H49&lt;0,MOD(H49,1)&lt;&gt;0),H49&gt;6),"Enter positive quantity and decimal places zero to six",IF(AND(G49&lt;&gt;"m",G49&lt;&gt;"Each"),"Select m or Each",IF(AND(G49="Each",H49&lt;&gt;0),"Each must use zero decimal places",IF(ROUND(F49,H49)&lt;&gt;F49,"Quantity exceeds declared decimal places",IF(AND(I49&lt;&gt;"Yes",I49&lt;&gt;"No"),"Select final delivery status",IF(COUNTIFS('Treatment Schedule'!$A$8:$A$57,B49)&lt;&gt;1,"Missing or duplicate Treatment ID",IF(INDEX('Treatment Schedule'!$E$8:$E$57,MATCH(B49,'Treatment Schedule'!$A$8:$A$57,0))&lt;&gt;C49,"Revision mismatch",IF(INDEX('Treatment Schedule'!$K$8:$K$57,MATCH(B49,'Treatment Schedule'!$A$8:$A$57,0))&lt;&gt;"Recorded","Treatment record incomplete","Linked"))))))))))="Linked",ROUND(SUMIFS('Receipt'!$E$68:$E$117,'Receipt'!$B$68:$B$117,A49,'Receipt'!$C$68:$C$117,C49,'Receipt'!$G$68:$G$117,G49),H49),""))</x:f>
      </x:c>
      <x:c r="K49" s="32" t="str">
        <x:f>IF(A49="","",IF(IF(COUNTIFS('Receipt'!$A$8:$A$57,A49)&lt;&gt;1,"Duplicate order line",IF(OR(LEN(B49&amp;"")=0,LEN(C49&amp;"")=0,LEN(D49&amp;"")=0,LEN(E49&amp;"")=0,LEN(F49&amp;"")=0,LEN(G49&amp;"")=0,LEN(H49&amp;"")=0,LEN(I49&amp;"")=0),"Complete order quantity, unit and precision",IF(OR(OR(NOT(ISNUMBER(F49)),F49&lt;=0),OR(NOT(ISNUMBER(H49)),H49&lt;0,MOD(H49,1)&lt;&gt;0),H49&gt;6),"Enter positive quantity and decimal places zero to six",IF(AND(G49&lt;&gt;"m",G49&lt;&gt;"Each"),"Select m or Each",IF(AND(G49="Each",H49&lt;&gt;0),"Each must use zero decimal places",IF(ROUND(F49,H49)&lt;&gt;F49,"Quantity exceeds declared decimal places",IF(AND(I49&lt;&gt;"Yes",I49&lt;&gt;"No"),"Select final delivery status",IF(COUNTIFS('Treatment Schedule'!$A$8:$A$57,B49)&lt;&gt;1,"Missing or duplicate Treatment ID",IF(INDEX('Treatment Schedule'!$E$8:$E$57,MATCH(B49,'Treatment Schedule'!$A$8:$A$57,0))&lt;&gt;C49,"Revision mismatch",IF(INDEX('Treatment Schedule'!$K$8:$K$57,MATCH(B49,'Treatment Schedule'!$A$8:$A$57,0))&lt;&gt;"Recorded","Treatment record incomplete","Linked"))))))))))="Linked",ROUND(SUMIFS('Receipt'!$F$68:$F$117,'Receipt'!$B$68:$B$117,A49,'Receipt'!$C$68:$C$117,C49,'Receipt'!$L$68:$L$117,"Receipt recorded"),H49),""))</x:f>
      </x:c>
      <x:c r="L49" s="32" t="str">
        <x:f>IF(A49="","",IF(IF(COUNTIFS('Receipt'!$A$8:$A$57,A49)&lt;&gt;1,"Duplicate order line",IF(OR(LEN(B49&amp;"")=0,LEN(C49&amp;"")=0,LEN(D49&amp;"")=0,LEN(E49&amp;"")=0,LEN(F49&amp;"")=0,LEN(G49&amp;"")=0,LEN(H49&amp;"")=0,LEN(I49&amp;"")=0),"Complete order quantity, unit and precision",IF(OR(OR(NOT(ISNUMBER(F49)),F49&lt;=0),OR(NOT(ISNUMBER(H49)),H49&lt;0,MOD(H49,1)&lt;&gt;0),H49&gt;6),"Enter positive quantity and decimal places zero to six",IF(AND(G49&lt;&gt;"m",G49&lt;&gt;"Each"),"Select m or Each",IF(AND(G49="Each",H49&lt;&gt;0),"Each must use zero decimal places",IF(ROUND(F49,H49)&lt;&gt;F49,"Quantity exceeds declared decimal places",IF(AND(I49&lt;&gt;"Yes",I49&lt;&gt;"No"),"Select final delivery status",IF(COUNTIFS('Treatment Schedule'!$A$8:$A$57,B49)&lt;&gt;1,"Missing or duplicate Treatment ID",IF(INDEX('Treatment Schedule'!$E$8:$E$57,MATCH(B49,'Treatment Schedule'!$A$8:$A$57,0))&lt;&gt;C49,"Revision mismatch",IF(INDEX('Treatment Schedule'!$K$8:$K$57,MATCH(B49,'Treatment Schedule'!$A$8:$A$57,0))&lt;&gt;"Recorded","Treatment record incomplete","Linked"))))))))))="Linked",ROUND(F49-K49,H49),""))</x:f>
      </x:c>
      <x:c r="M49" s="24" t="str">
        <x:f>IF(LEN(A49&amp;"")=0,IF(COUNTA(A49,B49,C49,D49,E49,F49,G49,H49,I49)=0,"","Enter Order line ID"),IF(IF(COUNTIFS('Receipt'!$A$8:$A$57,A49)&lt;&gt;1,"Duplicate order line",IF(OR(LEN(B49&amp;"")=0,LEN(C49&amp;"")=0,LEN(D49&amp;"")=0,LEN(E49&amp;"")=0,LEN(F49&amp;"")=0,LEN(G49&amp;"")=0,LEN(H49&amp;"")=0,LEN(I49&amp;"")=0),"Complete order quantity, unit and precision",IF(OR(OR(NOT(ISNUMBER(F49)),F49&lt;=0),OR(NOT(ISNUMBER(H49)),H49&lt;0,MOD(H49,1)&lt;&gt;0),H49&gt;6),"Enter positive quantity and decimal places zero to six",IF(AND(G49&lt;&gt;"m",G49&lt;&gt;"Each"),"Select m or Each",IF(AND(G49="Each",H49&lt;&gt;0),"Each must use zero decimal places",IF(ROUND(F49,H49)&lt;&gt;F49,"Quantity exceeds declared decimal places",IF(AND(I49&lt;&gt;"Yes",I49&lt;&gt;"No"),"Select final delivery status",IF(COUNTIFS('Treatment Schedule'!$A$8:$A$57,B49)&lt;&gt;1,"Missing or duplicate Treatment ID",IF(INDEX('Treatment Schedule'!$E$8:$E$57,MATCH(B49,'Treatment Schedule'!$A$8:$A$57,0))&lt;&gt;C49,"Revision mismatch",IF(INDEX('Treatment Schedule'!$K$8:$K$57,MATCH(B49,'Treatment Schedule'!$A$8:$A$57,0))&lt;&gt;"Recorded","Treatment record incomplete","Linked"))))))))))&lt;&gt;"Linked",IF(COUNTIFS('Receipt'!$A$8:$A$57,A49)&lt;&gt;1,"Duplicate order line",IF(OR(LEN(B49&amp;"")=0,LEN(C49&amp;"")=0,LEN(D49&amp;"")=0,LEN(E49&amp;"")=0,LEN(F49&amp;"")=0,LEN(G49&amp;"")=0,LEN(H49&amp;"")=0,LEN(I49&amp;"")=0),"Complete order quantity, unit and precision",IF(OR(OR(NOT(ISNUMBER(F49)),F49&lt;=0),OR(NOT(ISNUMBER(H49)),H49&lt;0,MOD(H49,1)&lt;&gt;0),H49&gt;6),"Enter positive quantity and decimal places zero to six",IF(AND(G49&lt;&gt;"m",G49&lt;&gt;"Each"),"Select m or Each",IF(AND(G49="Each",H49&lt;&gt;0),"Each must use zero decimal places",IF(ROUND(F49,H49)&lt;&gt;F49,"Quantity exceeds declared decimal places",IF(AND(I49&lt;&gt;"Yes",I49&lt;&gt;"No"),"Select final delivery status",IF(COUNTIFS('Treatment Schedule'!$A$8:$A$57,B49)&lt;&gt;1,"Missing or duplicate Treatment ID",IF(INDEX('Treatment Schedule'!$E$8:$E$57,MATCH(B49,'Treatment Schedule'!$A$8:$A$57,0))&lt;&gt;C49,"Revision mismatch",IF(INDEX('Treatment Schedule'!$K$8:$K$57,MATCH(B49,'Treatment Schedule'!$A$8:$A$57,0))&lt;&gt;"Recorded","Treatment record incomplete","Linked")))))))))),IF(COUNTIFS('Receipt'!$B$68:$B$117,A49)&lt;&gt;COUNTIFS('Receipt'!$B$68:$B$117,A49,'Receipt'!$C$68:$C$117,C49),"Resolve receipt revision differences",IF(COUNTIFS('Receipt'!$B$68:$B$117,A49,'Receipt'!$C$68:$C$117,C49)=0,"No receipt events recorded",IF(COUNTIFS('Receipt'!$B$68:$B$117,A49,'Receipt'!$C$68:$C$117,C49)&lt;&gt;COUNTIFS('Receipt'!$B$68:$B$117,A49,'Receipt'!$C$68:$C$117,C49,'Receipt'!$L$68:$L$117,"Receipt recorded"),"Resolve receipt event records",IF(K49&lt;&gt;F49,"Accepted quantity differs from order",IF(I49&lt;&gt;"Yes","Final delivery not declared","Quantity reconciliation recorded")))))))</x:f>
      </x:c>
      <x:c r="N49" s="24" t="str">
        <x:f>IF(LEN(A49&amp;"")=0,IF(COUNTA(A49,B49,C49,D49,E49,F49,G49,H49,I49)=0,"","Enter Order line ID"),IF(COUNTIFS('Receipt'!$A$8:$A$57,A49)&lt;&gt;1,"Duplicate order line",IF(OR(LEN(B49&amp;"")=0,LEN(C49&amp;"")=0,LEN(D49&amp;"")=0,LEN(E49&amp;"")=0,LEN(F49&amp;"")=0,LEN(G49&amp;"")=0,LEN(H49&amp;"")=0,LEN(I49&amp;"")=0),"Complete order quantity, unit and precision",IF(OR(OR(NOT(ISNUMBER(F49)),F49&lt;=0),OR(NOT(ISNUMBER(H49)),H49&lt;0,MOD(H49,1)&lt;&gt;0),H49&gt;6),"Enter positive quantity and decimal places zero to six",IF(AND(G49&lt;&gt;"m",G49&lt;&gt;"Each"),"Select m or Each",IF(AND(G49="Each",H49&lt;&gt;0),"Each must use zero decimal places",IF(ROUND(F49,H49)&lt;&gt;F49,"Quantity exceeds declared decimal places",IF(AND(I49&lt;&gt;"Yes",I49&lt;&gt;"No"),"Select final delivery status",IF(COUNTIFS('Treatment Schedule'!$A$8:$A$57,B49)&lt;&gt;1,"Missing or duplicate Treatment ID",IF(INDEX('Treatment Schedule'!$E$8:$E$57,MATCH(B49,'Treatment Schedule'!$A$8:$A$57,0))&lt;&gt;C49,"Revision mismatch",IF(INDEX('Treatment Schedule'!$K$8:$K$57,MATCH(B49,'Treatment Schedule'!$A$8:$A$57,0))&lt;&gt;"Recorded","Treatment record incomplete","Linked")))))))))))</x:f>
      </x:c>
    </x:row>
    <x:row r="50" ht="35" customHeight="1">
      <x:c r="A50" s="23"/>
      <x:c r="B50" s="23"/>
      <x:c r="C50" s="23"/>
      <x:c r="D50" s="23"/>
      <x:c r="E50" s="23"/>
      <x:c r="F50" s="31"/>
      <x:c r="G50" s="22"/>
      <x:c r="H50" s="27"/>
      <x:c r="I50" s="22"/>
      <x:c r="J50" s="32" t="str">
        <x:f>IF(A50="","",IF(IF(COUNTIFS('Receipt'!$A$8:$A$57,A50)&lt;&gt;1,"Duplicate order line",IF(OR(LEN(B50&amp;"")=0,LEN(C50&amp;"")=0,LEN(D50&amp;"")=0,LEN(E50&amp;"")=0,LEN(F50&amp;"")=0,LEN(G50&amp;"")=0,LEN(H50&amp;"")=0,LEN(I50&amp;"")=0),"Complete order quantity, unit and precision",IF(OR(OR(NOT(ISNUMBER(F50)),F50&lt;=0),OR(NOT(ISNUMBER(H50)),H50&lt;0,MOD(H50,1)&lt;&gt;0),H50&gt;6),"Enter positive quantity and decimal places zero to six",IF(AND(G50&lt;&gt;"m",G50&lt;&gt;"Each"),"Select m or Each",IF(AND(G50="Each",H50&lt;&gt;0),"Each must use zero decimal places",IF(ROUND(F50,H50)&lt;&gt;F50,"Quantity exceeds declared decimal places",IF(AND(I50&lt;&gt;"Yes",I50&lt;&gt;"No"),"Select final delivery status",IF(COUNTIFS('Treatment Schedule'!$A$8:$A$57,B50)&lt;&gt;1,"Missing or duplicate Treatment ID",IF(INDEX('Treatment Schedule'!$E$8:$E$57,MATCH(B50,'Treatment Schedule'!$A$8:$A$57,0))&lt;&gt;C50,"Revision mismatch",IF(INDEX('Treatment Schedule'!$K$8:$K$57,MATCH(B50,'Treatment Schedule'!$A$8:$A$57,0))&lt;&gt;"Recorded","Treatment record incomplete","Linked"))))))))))="Linked",ROUND(SUMIFS('Receipt'!$E$68:$E$117,'Receipt'!$B$68:$B$117,A50,'Receipt'!$C$68:$C$117,C50,'Receipt'!$G$68:$G$117,G50),H50),""))</x:f>
      </x:c>
      <x:c r="K50" s="32" t="str">
        <x:f>IF(A50="","",IF(IF(COUNTIFS('Receipt'!$A$8:$A$57,A50)&lt;&gt;1,"Duplicate order line",IF(OR(LEN(B50&amp;"")=0,LEN(C50&amp;"")=0,LEN(D50&amp;"")=0,LEN(E50&amp;"")=0,LEN(F50&amp;"")=0,LEN(G50&amp;"")=0,LEN(H50&amp;"")=0,LEN(I50&amp;"")=0),"Complete order quantity, unit and precision",IF(OR(OR(NOT(ISNUMBER(F50)),F50&lt;=0),OR(NOT(ISNUMBER(H50)),H50&lt;0,MOD(H50,1)&lt;&gt;0),H50&gt;6),"Enter positive quantity and decimal places zero to six",IF(AND(G50&lt;&gt;"m",G50&lt;&gt;"Each"),"Select m or Each",IF(AND(G50="Each",H50&lt;&gt;0),"Each must use zero decimal places",IF(ROUND(F50,H50)&lt;&gt;F50,"Quantity exceeds declared decimal places",IF(AND(I50&lt;&gt;"Yes",I50&lt;&gt;"No"),"Select final delivery status",IF(COUNTIFS('Treatment Schedule'!$A$8:$A$57,B50)&lt;&gt;1,"Missing or duplicate Treatment ID",IF(INDEX('Treatment Schedule'!$E$8:$E$57,MATCH(B50,'Treatment Schedule'!$A$8:$A$57,0))&lt;&gt;C50,"Revision mismatch",IF(INDEX('Treatment Schedule'!$K$8:$K$57,MATCH(B50,'Treatment Schedule'!$A$8:$A$57,0))&lt;&gt;"Recorded","Treatment record incomplete","Linked"))))))))))="Linked",ROUND(SUMIFS('Receipt'!$F$68:$F$117,'Receipt'!$B$68:$B$117,A50,'Receipt'!$C$68:$C$117,C50,'Receipt'!$L$68:$L$117,"Receipt recorded"),H50),""))</x:f>
      </x:c>
      <x:c r="L50" s="32" t="str">
        <x:f>IF(A50="","",IF(IF(COUNTIFS('Receipt'!$A$8:$A$57,A50)&lt;&gt;1,"Duplicate order line",IF(OR(LEN(B50&amp;"")=0,LEN(C50&amp;"")=0,LEN(D50&amp;"")=0,LEN(E50&amp;"")=0,LEN(F50&amp;"")=0,LEN(G50&amp;"")=0,LEN(H50&amp;"")=0,LEN(I50&amp;"")=0),"Complete order quantity, unit and precision",IF(OR(OR(NOT(ISNUMBER(F50)),F50&lt;=0),OR(NOT(ISNUMBER(H50)),H50&lt;0,MOD(H50,1)&lt;&gt;0),H50&gt;6),"Enter positive quantity and decimal places zero to six",IF(AND(G50&lt;&gt;"m",G50&lt;&gt;"Each"),"Select m or Each",IF(AND(G50="Each",H50&lt;&gt;0),"Each must use zero decimal places",IF(ROUND(F50,H50)&lt;&gt;F50,"Quantity exceeds declared decimal places",IF(AND(I50&lt;&gt;"Yes",I50&lt;&gt;"No"),"Select final delivery status",IF(COUNTIFS('Treatment Schedule'!$A$8:$A$57,B50)&lt;&gt;1,"Missing or duplicate Treatment ID",IF(INDEX('Treatment Schedule'!$E$8:$E$57,MATCH(B50,'Treatment Schedule'!$A$8:$A$57,0))&lt;&gt;C50,"Revision mismatch",IF(INDEX('Treatment Schedule'!$K$8:$K$57,MATCH(B50,'Treatment Schedule'!$A$8:$A$57,0))&lt;&gt;"Recorded","Treatment record incomplete","Linked"))))))))))="Linked",ROUND(F50-K50,H50),""))</x:f>
      </x:c>
      <x:c r="M50" s="24" t="str">
        <x:f>IF(LEN(A50&amp;"")=0,IF(COUNTA(A50,B50,C50,D50,E50,F50,G50,H50,I50)=0,"","Enter Order line ID"),IF(IF(COUNTIFS('Receipt'!$A$8:$A$57,A50)&lt;&gt;1,"Duplicate order line",IF(OR(LEN(B50&amp;"")=0,LEN(C50&amp;"")=0,LEN(D50&amp;"")=0,LEN(E50&amp;"")=0,LEN(F50&amp;"")=0,LEN(G50&amp;"")=0,LEN(H50&amp;"")=0,LEN(I50&amp;"")=0),"Complete order quantity, unit and precision",IF(OR(OR(NOT(ISNUMBER(F50)),F50&lt;=0),OR(NOT(ISNUMBER(H50)),H50&lt;0,MOD(H50,1)&lt;&gt;0),H50&gt;6),"Enter positive quantity and decimal places zero to six",IF(AND(G50&lt;&gt;"m",G50&lt;&gt;"Each"),"Select m or Each",IF(AND(G50="Each",H50&lt;&gt;0),"Each must use zero decimal places",IF(ROUND(F50,H50)&lt;&gt;F50,"Quantity exceeds declared decimal places",IF(AND(I50&lt;&gt;"Yes",I50&lt;&gt;"No"),"Select final delivery status",IF(COUNTIFS('Treatment Schedule'!$A$8:$A$57,B50)&lt;&gt;1,"Missing or duplicate Treatment ID",IF(INDEX('Treatment Schedule'!$E$8:$E$57,MATCH(B50,'Treatment Schedule'!$A$8:$A$57,0))&lt;&gt;C50,"Revision mismatch",IF(INDEX('Treatment Schedule'!$K$8:$K$57,MATCH(B50,'Treatment Schedule'!$A$8:$A$57,0))&lt;&gt;"Recorded","Treatment record incomplete","Linked"))))))))))&lt;&gt;"Linked",IF(COUNTIFS('Receipt'!$A$8:$A$57,A50)&lt;&gt;1,"Duplicate order line",IF(OR(LEN(B50&amp;"")=0,LEN(C50&amp;"")=0,LEN(D50&amp;"")=0,LEN(E50&amp;"")=0,LEN(F50&amp;"")=0,LEN(G50&amp;"")=0,LEN(H50&amp;"")=0,LEN(I50&amp;"")=0),"Complete order quantity, unit and precision",IF(OR(OR(NOT(ISNUMBER(F50)),F50&lt;=0),OR(NOT(ISNUMBER(H50)),H50&lt;0,MOD(H50,1)&lt;&gt;0),H50&gt;6),"Enter positive quantity and decimal places zero to six",IF(AND(G50&lt;&gt;"m",G50&lt;&gt;"Each"),"Select m or Each",IF(AND(G50="Each",H50&lt;&gt;0),"Each must use zero decimal places",IF(ROUND(F50,H50)&lt;&gt;F50,"Quantity exceeds declared decimal places",IF(AND(I50&lt;&gt;"Yes",I50&lt;&gt;"No"),"Select final delivery status",IF(COUNTIFS('Treatment Schedule'!$A$8:$A$57,B50)&lt;&gt;1,"Missing or duplicate Treatment ID",IF(INDEX('Treatment Schedule'!$E$8:$E$57,MATCH(B50,'Treatment Schedule'!$A$8:$A$57,0))&lt;&gt;C50,"Revision mismatch",IF(INDEX('Treatment Schedule'!$K$8:$K$57,MATCH(B50,'Treatment Schedule'!$A$8:$A$57,0))&lt;&gt;"Recorded","Treatment record incomplete","Linked")))))))))),IF(COUNTIFS('Receipt'!$B$68:$B$117,A50)&lt;&gt;COUNTIFS('Receipt'!$B$68:$B$117,A50,'Receipt'!$C$68:$C$117,C50),"Resolve receipt revision differences",IF(COUNTIFS('Receipt'!$B$68:$B$117,A50,'Receipt'!$C$68:$C$117,C50)=0,"No receipt events recorded",IF(COUNTIFS('Receipt'!$B$68:$B$117,A50,'Receipt'!$C$68:$C$117,C50)&lt;&gt;COUNTIFS('Receipt'!$B$68:$B$117,A50,'Receipt'!$C$68:$C$117,C50,'Receipt'!$L$68:$L$117,"Receipt recorded"),"Resolve receipt event records",IF(K50&lt;&gt;F50,"Accepted quantity differs from order",IF(I50&lt;&gt;"Yes","Final delivery not declared","Quantity reconciliation recorded")))))))</x:f>
      </x:c>
      <x:c r="N50" s="24" t="str">
        <x:f>IF(LEN(A50&amp;"")=0,IF(COUNTA(A50,B50,C50,D50,E50,F50,G50,H50,I50)=0,"","Enter Order line ID"),IF(COUNTIFS('Receipt'!$A$8:$A$57,A50)&lt;&gt;1,"Duplicate order line",IF(OR(LEN(B50&amp;"")=0,LEN(C50&amp;"")=0,LEN(D50&amp;"")=0,LEN(E50&amp;"")=0,LEN(F50&amp;"")=0,LEN(G50&amp;"")=0,LEN(H50&amp;"")=0,LEN(I50&amp;"")=0),"Complete order quantity, unit and precision",IF(OR(OR(NOT(ISNUMBER(F50)),F50&lt;=0),OR(NOT(ISNUMBER(H50)),H50&lt;0,MOD(H50,1)&lt;&gt;0),H50&gt;6),"Enter positive quantity and decimal places zero to six",IF(AND(G50&lt;&gt;"m",G50&lt;&gt;"Each"),"Select m or Each",IF(AND(G50="Each",H50&lt;&gt;0),"Each must use zero decimal places",IF(ROUND(F50,H50)&lt;&gt;F50,"Quantity exceeds declared decimal places",IF(AND(I50&lt;&gt;"Yes",I50&lt;&gt;"No"),"Select final delivery status",IF(COUNTIFS('Treatment Schedule'!$A$8:$A$57,B50)&lt;&gt;1,"Missing or duplicate Treatment ID",IF(INDEX('Treatment Schedule'!$E$8:$E$57,MATCH(B50,'Treatment Schedule'!$A$8:$A$57,0))&lt;&gt;C50,"Revision mismatch",IF(INDEX('Treatment Schedule'!$K$8:$K$57,MATCH(B50,'Treatment Schedule'!$A$8:$A$57,0))&lt;&gt;"Recorded","Treatment record incomplete","Linked")))))))))))</x:f>
      </x:c>
    </x:row>
    <x:row r="51" ht="35" customHeight="1">
      <x:c r="A51" s="23"/>
      <x:c r="B51" s="23"/>
      <x:c r="C51" s="23"/>
      <x:c r="D51" s="23"/>
      <x:c r="E51" s="23"/>
      <x:c r="F51" s="31"/>
      <x:c r="G51" s="22"/>
      <x:c r="H51" s="27"/>
      <x:c r="I51" s="22"/>
      <x:c r="J51" s="32" t="str">
        <x:f>IF(A51="","",IF(IF(COUNTIFS('Receipt'!$A$8:$A$57,A51)&lt;&gt;1,"Duplicate order line",IF(OR(LEN(B51&amp;"")=0,LEN(C51&amp;"")=0,LEN(D51&amp;"")=0,LEN(E51&amp;"")=0,LEN(F51&amp;"")=0,LEN(G51&amp;"")=0,LEN(H51&amp;"")=0,LEN(I51&amp;"")=0),"Complete order quantity, unit and precision",IF(OR(OR(NOT(ISNUMBER(F51)),F51&lt;=0),OR(NOT(ISNUMBER(H51)),H51&lt;0,MOD(H51,1)&lt;&gt;0),H51&gt;6),"Enter positive quantity and decimal places zero to six",IF(AND(G51&lt;&gt;"m",G51&lt;&gt;"Each"),"Select m or Each",IF(AND(G51="Each",H51&lt;&gt;0),"Each must use zero decimal places",IF(ROUND(F51,H51)&lt;&gt;F51,"Quantity exceeds declared decimal places",IF(AND(I51&lt;&gt;"Yes",I51&lt;&gt;"No"),"Select final delivery status",IF(COUNTIFS('Treatment Schedule'!$A$8:$A$57,B51)&lt;&gt;1,"Missing or duplicate Treatment ID",IF(INDEX('Treatment Schedule'!$E$8:$E$57,MATCH(B51,'Treatment Schedule'!$A$8:$A$57,0))&lt;&gt;C51,"Revision mismatch",IF(INDEX('Treatment Schedule'!$K$8:$K$57,MATCH(B51,'Treatment Schedule'!$A$8:$A$57,0))&lt;&gt;"Recorded","Treatment record incomplete","Linked"))))))))))="Linked",ROUND(SUMIFS('Receipt'!$E$68:$E$117,'Receipt'!$B$68:$B$117,A51,'Receipt'!$C$68:$C$117,C51,'Receipt'!$G$68:$G$117,G51),H51),""))</x:f>
      </x:c>
      <x:c r="K51" s="32" t="str">
        <x:f>IF(A51="","",IF(IF(COUNTIFS('Receipt'!$A$8:$A$57,A51)&lt;&gt;1,"Duplicate order line",IF(OR(LEN(B51&amp;"")=0,LEN(C51&amp;"")=0,LEN(D51&amp;"")=0,LEN(E51&amp;"")=0,LEN(F51&amp;"")=0,LEN(G51&amp;"")=0,LEN(H51&amp;"")=0,LEN(I51&amp;"")=0),"Complete order quantity, unit and precision",IF(OR(OR(NOT(ISNUMBER(F51)),F51&lt;=0),OR(NOT(ISNUMBER(H51)),H51&lt;0,MOD(H51,1)&lt;&gt;0),H51&gt;6),"Enter positive quantity and decimal places zero to six",IF(AND(G51&lt;&gt;"m",G51&lt;&gt;"Each"),"Select m or Each",IF(AND(G51="Each",H51&lt;&gt;0),"Each must use zero decimal places",IF(ROUND(F51,H51)&lt;&gt;F51,"Quantity exceeds declared decimal places",IF(AND(I51&lt;&gt;"Yes",I51&lt;&gt;"No"),"Select final delivery status",IF(COUNTIFS('Treatment Schedule'!$A$8:$A$57,B51)&lt;&gt;1,"Missing or duplicate Treatment ID",IF(INDEX('Treatment Schedule'!$E$8:$E$57,MATCH(B51,'Treatment Schedule'!$A$8:$A$57,0))&lt;&gt;C51,"Revision mismatch",IF(INDEX('Treatment Schedule'!$K$8:$K$57,MATCH(B51,'Treatment Schedule'!$A$8:$A$57,0))&lt;&gt;"Recorded","Treatment record incomplete","Linked"))))))))))="Linked",ROUND(SUMIFS('Receipt'!$F$68:$F$117,'Receipt'!$B$68:$B$117,A51,'Receipt'!$C$68:$C$117,C51,'Receipt'!$L$68:$L$117,"Receipt recorded"),H51),""))</x:f>
      </x:c>
      <x:c r="L51" s="32" t="str">
        <x:f>IF(A51="","",IF(IF(COUNTIFS('Receipt'!$A$8:$A$57,A51)&lt;&gt;1,"Duplicate order line",IF(OR(LEN(B51&amp;"")=0,LEN(C51&amp;"")=0,LEN(D51&amp;"")=0,LEN(E51&amp;"")=0,LEN(F51&amp;"")=0,LEN(G51&amp;"")=0,LEN(H51&amp;"")=0,LEN(I51&amp;"")=0),"Complete order quantity, unit and precision",IF(OR(OR(NOT(ISNUMBER(F51)),F51&lt;=0),OR(NOT(ISNUMBER(H51)),H51&lt;0,MOD(H51,1)&lt;&gt;0),H51&gt;6),"Enter positive quantity and decimal places zero to six",IF(AND(G51&lt;&gt;"m",G51&lt;&gt;"Each"),"Select m or Each",IF(AND(G51="Each",H51&lt;&gt;0),"Each must use zero decimal places",IF(ROUND(F51,H51)&lt;&gt;F51,"Quantity exceeds declared decimal places",IF(AND(I51&lt;&gt;"Yes",I51&lt;&gt;"No"),"Select final delivery status",IF(COUNTIFS('Treatment Schedule'!$A$8:$A$57,B51)&lt;&gt;1,"Missing or duplicate Treatment ID",IF(INDEX('Treatment Schedule'!$E$8:$E$57,MATCH(B51,'Treatment Schedule'!$A$8:$A$57,0))&lt;&gt;C51,"Revision mismatch",IF(INDEX('Treatment Schedule'!$K$8:$K$57,MATCH(B51,'Treatment Schedule'!$A$8:$A$57,0))&lt;&gt;"Recorded","Treatment record incomplete","Linked"))))))))))="Linked",ROUND(F51-K51,H51),""))</x:f>
      </x:c>
      <x:c r="M51" s="24" t="str">
        <x:f>IF(LEN(A51&amp;"")=0,IF(COUNTA(A51,B51,C51,D51,E51,F51,G51,H51,I51)=0,"","Enter Order line ID"),IF(IF(COUNTIFS('Receipt'!$A$8:$A$57,A51)&lt;&gt;1,"Duplicate order line",IF(OR(LEN(B51&amp;"")=0,LEN(C51&amp;"")=0,LEN(D51&amp;"")=0,LEN(E51&amp;"")=0,LEN(F51&amp;"")=0,LEN(G51&amp;"")=0,LEN(H51&amp;"")=0,LEN(I51&amp;"")=0),"Complete order quantity, unit and precision",IF(OR(OR(NOT(ISNUMBER(F51)),F51&lt;=0),OR(NOT(ISNUMBER(H51)),H51&lt;0,MOD(H51,1)&lt;&gt;0),H51&gt;6),"Enter positive quantity and decimal places zero to six",IF(AND(G51&lt;&gt;"m",G51&lt;&gt;"Each"),"Select m or Each",IF(AND(G51="Each",H51&lt;&gt;0),"Each must use zero decimal places",IF(ROUND(F51,H51)&lt;&gt;F51,"Quantity exceeds declared decimal places",IF(AND(I51&lt;&gt;"Yes",I51&lt;&gt;"No"),"Select final delivery status",IF(COUNTIFS('Treatment Schedule'!$A$8:$A$57,B51)&lt;&gt;1,"Missing or duplicate Treatment ID",IF(INDEX('Treatment Schedule'!$E$8:$E$57,MATCH(B51,'Treatment Schedule'!$A$8:$A$57,0))&lt;&gt;C51,"Revision mismatch",IF(INDEX('Treatment Schedule'!$K$8:$K$57,MATCH(B51,'Treatment Schedule'!$A$8:$A$57,0))&lt;&gt;"Recorded","Treatment record incomplete","Linked"))))))))))&lt;&gt;"Linked",IF(COUNTIFS('Receipt'!$A$8:$A$57,A51)&lt;&gt;1,"Duplicate order line",IF(OR(LEN(B51&amp;"")=0,LEN(C51&amp;"")=0,LEN(D51&amp;"")=0,LEN(E51&amp;"")=0,LEN(F51&amp;"")=0,LEN(G51&amp;"")=0,LEN(H51&amp;"")=0,LEN(I51&amp;"")=0),"Complete order quantity, unit and precision",IF(OR(OR(NOT(ISNUMBER(F51)),F51&lt;=0),OR(NOT(ISNUMBER(H51)),H51&lt;0,MOD(H51,1)&lt;&gt;0),H51&gt;6),"Enter positive quantity and decimal places zero to six",IF(AND(G51&lt;&gt;"m",G51&lt;&gt;"Each"),"Select m or Each",IF(AND(G51="Each",H51&lt;&gt;0),"Each must use zero decimal places",IF(ROUND(F51,H51)&lt;&gt;F51,"Quantity exceeds declared decimal places",IF(AND(I51&lt;&gt;"Yes",I51&lt;&gt;"No"),"Select final delivery status",IF(COUNTIFS('Treatment Schedule'!$A$8:$A$57,B51)&lt;&gt;1,"Missing or duplicate Treatment ID",IF(INDEX('Treatment Schedule'!$E$8:$E$57,MATCH(B51,'Treatment Schedule'!$A$8:$A$57,0))&lt;&gt;C51,"Revision mismatch",IF(INDEX('Treatment Schedule'!$K$8:$K$57,MATCH(B51,'Treatment Schedule'!$A$8:$A$57,0))&lt;&gt;"Recorded","Treatment record incomplete","Linked")))))))))),IF(COUNTIFS('Receipt'!$B$68:$B$117,A51)&lt;&gt;COUNTIFS('Receipt'!$B$68:$B$117,A51,'Receipt'!$C$68:$C$117,C51),"Resolve receipt revision differences",IF(COUNTIFS('Receipt'!$B$68:$B$117,A51,'Receipt'!$C$68:$C$117,C51)=0,"No receipt events recorded",IF(COUNTIFS('Receipt'!$B$68:$B$117,A51,'Receipt'!$C$68:$C$117,C51)&lt;&gt;COUNTIFS('Receipt'!$B$68:$B$117,A51,'Receipt'!$C$68:$C$117,C51,'Receipt'!$L$68:$L$117,"Receipt recorded"),"Resolve receipt event records",IF(K51&lt;&gt;F51,"Accepted quantity differs from order",IF(I51&lt;&gt;"Yes","Final delivery not declared","Quantity reconciliation recorded")))))))</x:f>
      </x:c>
      <x:c r="N51" s="24" t="str">
        <x:f>IF(LEN(A51&amp;"")=0,IF(COUNTA(A51,B51,C51,D51,E51,F51,G51,H51,I51)=0,"","Enter Order line ID"),IF(COUNTIFS('Receipt'!$A$8:$A$57,A51)&lt;&gt;1,"Duplicate order line",IF(OR(LEN(B51&amp;"")=0,LEN(C51&amp;"")=0,LEN(D51&amp;"")=0,LEN(E51&amp;"")=0,LEN(F51&amp;"")=0,LEN(G51&amp;"")=0,LEN(H51&amp;"")=0,LEN(I51&amp;"")=0),"Complete order quantity, unit and precision",IF(OR(OR(NOT(ISNUMBER(F51)),F51&lt;=0),OR(NOT(ISNUMBER(H51)),H51&lt;0,MOD(H51,1)&lt;&gt;0),H51&gt;6),"Enter positive quantity and decimal places zero to six",IF(AND(G51&lt;&gt;"m",G51&lt;&gt;"Each"),"Select m or Each",IF(AND(G51="Each",H51&lt;&gt;0),"Each must use zero decimal places",IF(ROUND(F51,H51)&lt;&gt;F51,"Quantity exceeds declared decimal places",IF(AND(I51&lt;&gt;"Yes",I51&lt;&gt;"No"),"Select final delivery status",IF(COUNTIFS('Treatment Schedule'!$A$8:$A$57,B51)&lt;&gt;1,"Missing or duplicate Treatment ID",IF(INDEX('Treatment Schedule'!$E$8:$E$57,MATCH(B51,'Treatment Schedule'!$A$8:$A$57,0))&lt;&gt;C51,"Revision mismatch",IF(INDEX('Treatment Schedule'!$K$8:$K$57,MATCH(B51,'Treatment Schedule'!$A$8:$A$57,0))&lt;&gt;"Recorded","Treatment record incomplete","Linked")))))))))))</x:f>
      </x:c>
    </x:row>
    <x:row r="52" ht="35" customHeight="1">
      <x:c r="A52" s="23"/>
      <x:c r="B52" s="23"/>
      <x:c r="C52" s="23"/>
      <x:c r="D52" s="23"/>
      <x:c r="E52" s="23"/>
      <x:c r="F52" s="31"/>
      <x:c r="G52" s="22"/>
      <x:c r="H52" s="27"/>
      <x:c r="I52" s="22"/>
      <x:c r="J52" s="32" t="str">
        <x:f>IF(A52="","",IF(IF(COUNTIFS('Receipt'!$A$8:$A$57,A52)&lt;&gt;1,"Duplicate order line",IF(OR(LEN(B52&amp;"")=0,LEN(C52&amp;"")=0,LEN(D52&amp;"")=0,LEN(E52&amp;"")=0,LEN(F52&amp;"")=0,LEN(G52&amp;"")=0,LEN(H52&amp;"")=0,LEN(I52&amp;"")=0),"Complete order quantity, unit and precision",IF(OR(OR(NOT(ISNUMBER(F52)),F52&lt;=0),OR(NOT(ISNUMBER(H52)),H52&lt;0,MOD(H52,1)&lt;&gt;0),H52&gt;6),"Enter positive quantity and decimal places zero to six",IF(AND(G52&lt;&gt;"m",G52&lt;&gt;"Each"),"Select m or Each",IF(AND(G52="Each",H52&lt;&gt;0),"Each must use zero decimal places",IF(ROUND(F52,H52)&lt;&gt;F52,"Quantity exceeds declared decimal places",IF(AND(I52&lt;&gt;"Yes",I52&lt;&gt;"No"),"Select final delivery status",IF(COUNTIFS('Treatment Schedule'!$A$8:$A$57,B52)&lt;&gt;1,"Missing or duplicate Treatment ID",IF(INDEX('Treatment Schedule'!$E$8:$E$57,MATCH(B52,'Treatment Schedule'!$A$8:$A$57,0))&lt;&gt;C52,"Revision mismatch",IF(INDEX('Treatment Schedule'!$K$8:$K$57,MATCH(B52,'Treatment Schedule'!$A$8:$A$57,0))&lt;&gt;"Recorded","Treatment record incomplete","Linked"))))))))))="Linked",ROUND(SUMIFS('Receipt'!$E$68:$E$117,'Receipt'!$B$68:$B$117,A52,'Receipt'!$C$68:$C$117,C52,'Receipt'!$G$68:$G$117,G52),H52),""))</x:f>
      </x:c>
      <x:c r="K52" s="32" t="str">
        <x:f>IF(A52="","",IF(IF(COUNTIFS('Receipt'!$A$8:$A$57,A52)&lt;&gt;1,"Duplicate order line",IF(OR(LEN(B52&amp;"")=0,LEN(C52&amp;"")=0,LEN(D52&amp;"")=0,LEN(E52&amp;"")=0,LEN(F52&amp;"")=0,LEN(G52&amp;"")=0,LEN(H52&amp;"")=0,LEN(I52&amp;"")=0),"Complete order quantity, unit and precision",IF(OR(OR(NOT(ISNUMBER(F52)),F52&lt;=0),OR(NOT(ISNUMBER(H52)),H52&lt;0,MOD(H52,1)&lt;&gt;0),H52&gt;6),"Enter positive quantity and decimal places zero to six",IF(AND(G52&lt;&gt;"m",G52&lt;&gt;"Each"),"Select m or Each",IF(AND(G52="Each",H52&lt;&gt;0),"Each must use zero decimal places",IF(ROUND(F52,H52)&lt;&gt;F52,"Quantity exceeds declared decimal places",IF(AND(I52&lt;&gt;"Yes",I52&lt;&gt;"No"),"Select final delivery status",IF(COUNTIFS('Treatment Schedule'!$A$8:$A$57,B52)&lt;&gt;1,"Missing or duplicate Treatment ID",IF(INDEX('Treatment Schedule'!$E$8:$E$57,MATCH(B52,'Treatment Schedule'!$A$8:$A$57,0))&lt;&gt;C52,"Revision mismatch",IF(INDEX('Treatment Schedule'!$K$8:$K$57,MATCH(B52,'Treatment Schedule'!$A$8:$A$57,0))&lt;&gt;"Recorded","Treatment record incomplete","Linked"))))))))))="Linked",ROUND(SUMIFS('Receipt'!$F$68:$F$117,'Receipt'!$B$68:$B$117,A52,'Receipt'!$C$68:$C$117,C52,'Receipt'!$L$68:$L$117,"Receipt recorded"),H52),""))</x:f>
      </x:c>
      <x:c r="L52" s="32" t="str">
        <x:f>IF(A52="","",IF(IF(COUNTIFS('Receipt'!$A$8:$A$57,A52)&lt;&gt;1,"Duplicate order line",IF(OR(LEN(B52&amp;"")=0,LEN(C52&amp;"")=0,LEN(D52&amp;"")=0,LEN(E52&amp;"")=0,LEN(F52&amp;"")=0,LEN(G52&amp;"")=0,LEN(H52&amp;"")=0,LEN(I52&amp;"")=0),"Complete order quantity, unit and precision",IF(OR(OR(NOT(ISNUMBER(F52)),F52&lt;=0),OR(NOT(ISNUMBER(H52)),H52&lt;0,MOD(H52,1)&lt;&gt;0),H52&gt;6),"Enter positive quantity and decimal places zero to six",IF(AND(G52&lt;&gt;"m",G52&lt;&gt;"Each"),"Select m or Each",IF(AND(G52="Each",H52&lt;&gt;0),"Each must use zero decimal places",IF(ROUND(F52,H52)&lt;&gt;F52,"Quantity exceeds declared decimal places",IF(AND(I52&lt;&gt;"Yes",I52&lt;&gt;"No"),"Select final delivery status",IF(COUNTIFS('Treatment Schedule'!$A$8:$A$57,B52)&lt;&gt;1,"Missing or duplicate Treatment ID",IF(INDEX('Treatment Schedule'!$E$8:$E$57,MATCH(B52,'Treatment Schedule'!$A$8:$A$57,0))&lt;&gt;C52,"Revision mismatch",IF(INDEX('Treatment Schedule'!$K$8:$K$57,MATCH(B52,'Treatment Schedule'!$A$8:$A$57,0))&lt;&gt;"Recorded","Treatment record incomplete","Linked"))))))))))="Linked",ROUND(F52-K52,H52),""))</x:f>
      </x:c>
      <x:c r="M52" s="24" t="str">
        <x:f>IF(LEN(A52&amp;"")=0,IF(COUNTA(A52,B52,C52,D52,E52,F52,G52,H52,I52)=0,"","Enter Order line ID"),IF(IF(COUNTIFS('Receipt'!$A$8:$A$57,A52)&lt;&gt;1,"Duplicate order line",IF(OR(LEN(B52&amp;"")=0,LEN(C52&amp;"")=0,LEN(D52&amp;"")=0,LEN(E52&amp;"")=0,LEN(F52&amp;"")=0,LEN(G52&amp;"")=0,LEN(H52&amp;"")=0,LEN(I52&amp;"")=0),"Complete order quantity, unit and precision",IF(OR(OR(NOT(ISNUMBER(F52)),F52&lt;=0),OR(NOT(ISNUMBER(H52)),H52&lt;0,MOD(H52,1)&lt;&gt;0),H52&gt;6),"Enter positive quantity and decimal places zero to six",IF(AND(G52&lt;&gt;"m",G52&lt;&gt;"Each"),"Select m or Each",IF(AND(G52="Each",H52&lt;&gt;0),"Each must use zero decimal places",IF(ROUND(F52,H52)&lt;&gt;F52,"Quantity exceeds declared decimal places",IF(AND(I52&lt;&gt;"Yes",I52&lt;&gt;"No"),"Select final delivery status",IF(COUNTIFS('Treatment Schedule'!$A$8:$A$57,B52)&lt;&gt;1,"Missing or duplicate Treatment ID",IF(INDEX('Treatment Schedule'!$E$8:$E$57,MATCH(B52,'Treatment Schedule'!$A$8:$A$57,0))&lt;&gt;C52,"Revision mismatch",IF(INDEX('Treatment Schedule'!$K$8:$K$57,MATCH(B52,'Treatment Schedule'!$A$8:$A$57,0))&lt;&gt;"Recorded","Treatment record incomplete","Linked"))))))))))&lt;&gt;"Linked",IF(COUNTIFS('Receipt'!$A$8:$A$57,A52)&lt;&gt;1,"Duplicate order line",IF(OR(LEN(B52&amp;"")=0,LEN(C52&amp;"")=0,LEN(D52&amp;"")=0,LEN(E52&amp;"")=0,LEN(F52&amp;"")=0,LEN(G52&amp;"")=0,LEN(H52&amp;"")=0,LEN(I52&amp;"")=0),"Complete order quantity, unit and precision",IF(OR(OR(NOT(ISNUMBER(F52)),F52&lt;=0),OR(NOT(ISNUMBER(H52)),H52&lt;0,MOD(H52,1)&lt;&gt;0),H52&gt;6),"Enter positive quantity and decimal places zero to six",IF(AND(G52&lt;&gt;"m",G52&lt;&gt;"Each"),"Select m or Each",IF(AND(G52="Each",H52&lt;&gt;0),"Each must use zero decimal places",IF(ROUND(F52,H52)&lt;&gt;F52,"Quantity exceeds declared decimal places",IF(AND(I52&lt;&gt;"Yes",I52&lt;&gt;"No"),"Select final delivery status",IF(COUNTIFS('Treatment Schedule'!$A$8:$A$57,B52)&lt;&gt;1,"Missing or duplicate Treatment ID",IF(INDEX('Treatment Schedule'!$E$8:$E$57,MATCH(B52,'Treatment Schedule'!$A$8:$A$57,0))&lt;&gt;C52,"Revision mismatch",IF(INDEX('Treatment Schedule'!$K$8:$K$57,MATCH(B52,'Treatment Schedule'!$A$8:$A$57,0))&lt;&gt;"Recorded","Treatment record incomplete","Linked")))))))))),IF(COUNTIFS('Receipt'!$B$68:$B$117,A52)&lt;&gt;COUNTIFS('Receipt'!$B$68:$B$117,A52,'Receipt'!$C$68:$C$117,C52),"Resolve receipt revision differences",IF(COUNTIFS('Receipt'!$B$68:$B$117,A52,'Receipt'!$C$68:$C$117,C52)=0,"No receipt events recorded",IF(COUNTIFS('Receipt'!$B$68:$B$117,A52,'Receipt'!$C$68:$C$117,C52)&lt;&gt;COUNTIFS('Receipt'!$B$68:$B$117,A52,'Receipt'!$C$68:$C$117,C52,'Receipt'!$L$68:$L$117,"Receipt recorded"),"Resolve receipt event records",IF(K52&lt;&gt;F52,"Accepted quantity differs from order",IF(I52&lt;&gt;"Yes","Final delivery not declared","Quantity reconciliation recorded")))))))</x:f>
      </x:c>
      <x:c r="N52" s="24" t="str">
        <x:f>IF(LEN(A52&amp;"")=0,IF(COUNTA(A52,B52,C52,D52,E52,F52,G52,H52,I52)=0,"","Enter Order line ID"),IF(COUNTIFS('Receipt'!$A$8:$A$57,A52)&lt;&gt;1,"Duplicate order line",IF(OR(LEN(B52&amp;"")=0,LEN(C52&amp;"")=0,LEN(D52&amp;"")=0,LEN(E52&amp;"")=0,LEN(F52&amp;"")=0,LEN(G52&amp;"")=0,LEN(H52&amp;"")=0,LEN(I52&amp;"")=0),"Complete order quantity, unit and precision",IF(OR(OR(NOT(ISNUMBER(F52)),F52&lt;=0),OR(NOT(ISNUMBER(H52)),H52&lt;0,MOD(H52,1)&lt;&gt;0),H52&gt;6),"Enter positive quantity and decimal places zero to six",IF(AND(G52&lt;&gt;"m",G52&lt;&gt;"Each"),"Select m or Each",IF(AND(G52="Each",H52&lt;&gt;0),"Each must use zero decimal places",IF(ROUND(F52,H52)&lt;&gt;F52,"Quantity exceeds declared decimal places",IF(AND(I52&lt;&gt;"Yes",I52&lt;&gt;"No"),"Select final delivery status",IF(COUNTIFS('Treatment Schedule'!$A$8:$A$57,B52)&lt;&gt;1,"Missing or duplicate Treatment ID",IF(INDEX('Treatment Schedule'!$E$8:$E$57,MATCH(B52,'Treatment Schedule'!$A$8:$A$57,0))&lt;&gt;C52,"Revision mismatch",IF(INDEX('Treatment Schedule'!$K$8:$K$57,MATCH(B52,'Treatment Schedule'!$A$8:$A$57,0))&lt;&gt;"Recorded","Treatment record incomplete","Linked")))))))))))</x:f>
      </x:c>
    </x:row>
    <x:row r="53" ht="35" customHeight="1">
      <x:c r="A53" s="23"/>
      <x:c r="B53" s="23"/>
      <x:c r="C53" s="23"/>
      <x:c r="D53" s="23"/>
      <x:c r="E53" s="23"/>
      <x:c r="F53" s="31"/>
      <x:c r="G53" s="22"/>
      <x:c r="H53" s="27"/>
      <x:c r="I53" s="22"/>
      <x:c r="J53" s="32" t="str">
        <x:f>IF(A53="","",IF(IF(COUNTIFS('Receipt'!$A$8:$A$57,A53)&lt;&gt;1,"Duplicate order line",IF(OR(LEN(B53&amp;"")=0,LEN(C53&amp;"")=0,LEN(D53&amp;"")=0,LEN(E53&amp;"")=0,LEN(F53&amp;"")=0,LEN(G53&amp;"")=0,LEN(H53&amp;"")=0,LEN(I53&amp;"")=0),"Complete order quantity, unit and precision",IF(OR(OR(NOT(ISNUMBER(F53)),F53&lt;=0),OR(NOT(ISNUMBER(H53)),H53&lt;0,MOD(H53,1)&lt;&gt;0),H53&gt;6),"Enter positive quantity and decimal places zero to six",IF(AND(G53&lt;&gt;"m",G53&lt;&gt;"Each"),"Select m or Each",IF(AND(G53="Each",H53&lt;&gt;0),"Each must use zero decimal places",IF(ROUND(F53,H53)&lt;&gt;F53,"Quantity exceeds declared decimal places",IF(AND(I53&lt;&gt;"Yes",I53&lt;&gt;"No"),"Select final delivery status",IF(COUNTIFS('Treatment Schedule'!$A$8:$A$57,B53)&lt;&gt;1,"Missing or duplicate Treatment ID",IF(INDEX('Treatment Schedule'!$E$8:$E$57,MATCH(B53,'Treatment Schedule'!$A$8:$A$57,0))&lt;&gt;C53,"Revision mismatch",IF(INDEX('Treatment Schedule'!$K$8:$K$57,MATCH(B53,'Treatment Schedule'!$A$8:$A$57,0))&lt;&gt;"Recorded","Treatment record incomplete","Linked"))))))))))="Linked",ROUND(SUMIFS('Receipt'!$E$68:$E$117,'Receipt'!$B$68:$B$117,A53,'Receipt'!$C$68:$C$117,C53,'Receipt'!$G$68:$G$117,G53),H53),""))</x:f>
      </x:c>
      <x:c r="K53" s="32" t="str">
        <x:f>IF(A53="","",IF(IF(COUNTIFS('Receipt'!$A$8:$A$57,A53)&lt;&gt;1,"Duplicate order line",IF(OR(LEN(B53&amp;"")=0,LEN(C53&amp;"")=0,LEN(D53&amp;"")=0,LEN(E53&amp;"")=0,LEN(F53&amp;"")=0,LEN(G53&amp;"")=0,LEN(H53&amp;"")=0,LEN(I53&amp;"")=0),"Complete order quantity, unit and precision",IF(OR(OR(NOT(ISNUMBER(F53)),F53&lt;=0),OR(NOT(ISNUMBER(H53)),H53&lt;0,MOD(H53,1)&lt;&gt;0),H53&gt;6),"Enter positive quantity and decimal places zero to six",IF(AND(G53&lt;&gt;"m",G53&lt;&gt;"Each"),"Select m or Each",IF(AND(G53="Each",H53&lt;&gt;0),"Each must use zero decimal places",IF(ROUND(F53,H53)&lt;&gt;F53,"Quantity exceeds declared decimal places",IF(AND(I53&lt;&gt;"Yes",I53&lt;&gt;"No"),"Select final delivery status",IF(COUNTIFS('Treatment Schedule'!$A$8:$A$57,B53)&lt;&gt;1,"Missing or duplicate Treatment ID",IF(INDEX('Treatment Schedule'!$E$8:$E$57,MATCH(B53,'Treatment Schedule'!$A$8:$A$57,0))&lt;&gt;C53,"Revision mismatch",IF(INDEX('Treatment Schedule'!$K$8:$K$57,MATCH(B53,'Treatment Schedule'!$A$8:$A$57,0))&lt;&gt;"Recorded","Treatment record incomplete","Linked"))))))))))="Linked",ROUND(SUMIFS('Receipt'!$F$68:$F$117,'Receipt'!$B$68:$B$117,A53,'Receipt'!$C$68:$C$117,C53,'Receipt'!$L$68:$L$117,"Receipt recorded"),H53),""))</x:f>
      </x:c>
      <x:c r="L53" s="32" t="str">
        <x:f>IF(A53="","",IF(IF(COUNTIFS('Receipt'!$A$8:$A$57,A53)&lt;&gt;1,"Duplicate order line",IF(OR(LEN(B53&amp;"")=0,LEN(C53&amp;"")=0,LEN(D53&amp;"")=0,LEN(E53&amp;"")=0,LEN(F53&amp;"")=0,LEN(G53&amp;"")=0,LEN(H53&amp;"")=0,LEN(I53&amp;"")=0),"Complete order quantity, unit and precision",IF(OR(OR(NOT(ISNUMBER(F53)),F53&lt;=0),OR(NOT(ISNUMBER(H53)),H53&lt;0,MOD(H53,1)&lt;&gt;0),H53&gt;6),"Enter positive quantity and decimal places zero to six",IF(AND(G53&lt;&gt;"m",G53&lt;&gt;"Each"),"Select m or Each",IF(AND(G53="Each",H53&lt;&gt;0),"Each must use zero decimal places",IF(ROUND(F53,H53)&lt;&gt;F53,"Quantity exceeds declared decimal places",IF(AND(I53&lt;&gt;"Yes",I53&lt;&gt;"No"),"Select final delivery status",IF(COUNTIFS('Treatment Schedule'!$A$8:$A$57,B53)&lt;&gt;1,"Missing or duplicate Treatment ID",IF(INDEX('Treatment Schedule'!$E$8:$E$57,MATCH(B53,'Treatment Schedule'!$A$8:$A$57,0))&lt;&gt;C53,"Revision mismatch",IF(INDEX('Treatment Schedule'!$K$8:$K$57,MATCH(B53,'Treatment Schedule'!$A$8:$A$57,0))&lt;&gt;"Recorded","Treatment record incomplete","Linked"))))))))))="Linked",ROUND(F53-K53,H53),""))</x:f>
      </x:c>
      <x:c r="M53" s="24" t="str">
        <x:f>IF(LEN(A53&amp;"")=0,IF(COUNTA(A53,B53,C53,D53,E53,F53,G53,H53,I53)=0,"","Enter Order line ID"),IF(IF(COUNTIFS('Receipt'!$A$8:$A$57,A53)&lt;&gt;1,"Duplicate order line",IF(OR(LEN(B53&amp;"")=0,LEN(C53&amp;"")=0,LEN(D53&amp;"")=0,LEN(E53&amp;"")=0,LEN(F53&amp;"")=0,LEN(G53&amp;"")=0,LEN(H53&amp;"")=0,LEN(I53&amp;"")=0),"Complete order quantity, unit and precision",IF(OR(OR(NOT(ISNUMBER(F53)),F53&lt;=0),OR(NOT(ISNUMBER(H53)),H53&lt;0,MOD(H53,1)&lt;&gt;0),H53&gt;6),"Enter positive quantity and decimal places zero to six",IF(AND(G53&lt;&gt;"m",G53&lt;&gt;"Each"),"Select m or Each",IF(AND(G53="Each",H53&lt;&gt;0),"Each must use zero decimal places",IF(ROUND(F53,H53)&lt;&gt;F53,"Quantity exceeds declared decimal places",IF(AND(I53&lt;&gt;"Yes",I53&lt;&gt;"No"),"Select final delivery status",IF(COUNTIFS('Treatment Schedule'!$A$8:$A$57,B53)&lt;&gt;1,"Missing or duplicate Treatment ID",IF(INDEX('Treatment Schedule'!$E$8:$E$57,MATCH(B53,'Treatment Schedule'!$A$8:$A$57,0))&lt;&gt;C53,"Revision mismatch",IF(INDEX('Treatment Schedule'!$K$8:$K$57,MATCH(B53,'Treatment Schedule'!$A$8:$A$57,0))&lt;&gt;"Recorded","Treatment record incomplete","Linked"))))))))))&lt;&gt;"Linked",IF(COUNTIFS('Receipt'!$A$8:$A$57,A53)&lt;&gt;1,"Duplicate order line",IF(OR(LEN(B53&amp;"")=0,LEN(C53&amp;"")=0,LEN(D53&amp;"")=0,LEN(E53&amp;"")=0,LEN(F53&amp;"")=0,LEN(G53&amp;"")=0,LEN(H53&amp;"")=0,LEN(I53&amp;"")=0),"Complete order quantity, unit and precision",IF(OR(OR(NOT(ISNUMBER(F53)),F53&lt;=0),OR(NOT(ISNUMBER(H53)),H53&lt;0,MOD(H53,1)&lt;&gt;0),H53&gt;6),"Enter positive quantity and decimal places zero to six",IF(AND(G53&lt;&gt;"m",G53&lt;&gt;"Each"),"Select m or Each",IF(AND(G53="Each",H53&lt;&gt;0),"Each must use zero decimal places",IF(ROUND(F53,H53)&lt;&gt;F53,"Quantity exceeds declared decimal places",IF(AND(I53&lt;&gt;"Yes",I53&lt;&gt;"No"),"Select final delivery status",IF(COUNTIFS('Treatment Schedule'!$A$8:$A$57,B53)&lt;&gt;1,"Missing or duplicate Treatment ID",IF(INDEX('Treatment Schedule'!$E$8:$E$57,MATCH(B53,'Treatment Schedule'!$A$8:$A$57,0))&lt;&gt;C53,"Revision mismatch",IF(INDEX('Treatment Schedule'!$K$8:$K$57,MATCH(B53,'Treatment Schedule'!$A$8:$A$57,0))&lt;&gt;"Recorded","Treatment record incomplete","Linked")))))))))),IF(COUNTIFS('Receipt'!$B$68:$B$117,A53)&lt;&gt;COUNTIFS('Receipt'!$B$68:$B$117,A53,'Receipt'!$C$68:$C$117,C53),"Resolve receipt revision differences",IF(COUNTIFS('Receipt'!$B$68:$B$117,A53,'Receipt'!$C$68:$C$117,C53)=0,"No receipt events recorded",IF(COUNTIFS('Receipt'!$B$68:$B$117,A53,'Receipt'!$C$68:$C$117,C53)&lt;&gt;COUNTIFS('Receipt'!$B$68:$B$117,A53,'Receipt'!$C$68:$C$117,C53,'Receipt'!$L$68:$L$117,"Receipt recorded"),"Resolve receipt event records",IF(K53&lt;&gt;F53,"Accepted quantity differs from order",IF(I53&lt;&gt;"Yes","Final delivery not declared","Quantity reconciliation recorded")))))))</x:f>
      </x:c>
      <x:c r="N53" s="24" t="str">
        <x:f>IF(LEN(A53&amp;"")=0,IF(COUNTA(A53,B53,C53,D53,E53,F53,G53,H53,I53)=0,"","Enter Order line ID"),IF(COUNTIFS('Receipt'!$A$8:$A$57,A53)&lt;&gt;1,"Duplicate order line",IF(OR(LEN(B53&amp;"")=0,LEN(C53&amp;"")=0,LEN(D53&amp;"")=0,LEN(E53&amp;"")=0,LEN(F53&amp;"")=0,LEN(G53&amp;"")=0,LEN(H53&amp;"")=0,LEN(I53&amp;"")=0),"Complete order quantity, unit and precision",IF(OR(OR(NOT(ISNUMBER(F53)),F53&lt;=0),OR(NOT(ISNUMBER(H53)),H53&lt;0,MOD(H53,1)&lt;&gt;0),H53&gt;6),"Enter positive quantity and decimal places zero to six",IF(AND(G53&lt;&gt;"m",G53&lt;&gt;"Each"),"Select m or Each",IF(AND(G53="Each",H53&lt;&gt;0),"Each must use zero decimal places",IF(ROUND(F53,H53)&lt;&gt;F53,"Quantity exceeds declared decimal places",IF(AND(I53&lt;&gt;"Yes",I53&lt;&gt;"No"),"Select final delivery status",IF(COUNTIFS('Treatment Schedule'!$A$8:$A$57,B53)&lt;&gt;1,"Missing or duplicate Treatment ID",IF(INDEX('Treatment Schedule'!$E$8:$E$57,MATCH(B53,'Treatment Schedule'!$A$8:$A$57,0))&lt;&gt;C53,"Revision mismatch",IF(INDEX('Treatment Schedule'!$K$8:$K$57,MATCH(B53,'Treatment Schedule'!$A$8:$A$57,0))&lt;&gt;"Recorded","Treatment record incomplete","Linked")))))))))))</x:f>
      </x:c>
    </x:row>
    <x:row r="54" ht="35" customHeight="1">
      <x:c r="A54" s="23"/>
      <x:c r="B54" s="23"/>
      <x:c r="C54" s="23"/>
      <x:c r="D54" s="23"/>
      <x:c r="E54" s="23"/>
      <x:c r="F54" s="31"/>
      <x:c r="G54" s="22"/>
      <x:c r="H54" s="27"/>
      <x:c r="I54" s="22"/>
      <x:c r="J54" s="32" t="str">
        <x:f>IF(A54="","",IF(IF(COUNTIFS('Receipt'!$A$8:$A$57,A54)&lt;&gt;1,"Duplicate order line",IF(OR(LEN(B54&amp;"")=0,LEN(C54&amp;"")=0,LEN(D54&amp;"")=0,LEN(E54&amp;"")=0,LEN(F54&amp;"")=0,LEN(G54&amp;"")=0,LEN(H54&amp;"")=0,LEN(I54&amp;"")=0),"Complete order quantity, unit and precision",IF(OR(OR(NOT(ISNUMBER(F54)),F54&lt;=0),OR(NOT(ISNUMBER(H54)),H54&lt;0,MOD(H54,1)&lt;&gt;0),H54&gt;6),"Enter positive quantity and decimal places zero to six",IF(AND(G54&lt;&gt;"m",G54&lt;&gt;"Each"),"Select m or Each",IF(AND(G54="Each",H54&lt;&gt;0),"Each must use zero decimal places",IF(ROUND(F54,H54)&lt;&gt;F54,"Quantity exceeds declared decimal places",IF(AND(I54&lt;&gt;"Yes",I54&lt;&gt;"No"),"Select final delivery status",IF(COUNTIFS('Treatment Schedule'!$A$8:$A$57,B54)&lt;&gt;1,"Missing or duplicate Treatment ID",IF(INDEX('Treatment Schedule'!$E$8:$E$57,MATCH(B54,'Treatment Schedule'!$A$8:$A$57,0))&lt;&gt;C54,"Revision mismatch",IF(INDEX('Treatment Schedule'!$K$8:$K$57,MATCH(B54,'Treatment Schedule'!$A$8:$A$57,0))&lt;&gt;"Recorded","Treatment record incomplete","Linked"))))))))))="Linked",ROUND(SUMIFS('Receipt'!$E$68:$E$117,'Receipt'!$B$68:$B$117,A54,'Receipt'!$C$68:$C$117,C54,'Receipt'!$G$68:$G$117,G54),H54),""))</x:f>
      </x:c>
      <x:c r="K54" s="32" t="str">
        <x:f>IF(A54="","",IF(IF(COUNTIFS('Receipt'!$A$8:$A$57,A54)&lt;&gt;1,"Duplicate order line",IF(OR(LEN(B54&amp;"")=0,LEN(C54&amp;"")=0,LEN(D54&amp;"")=0,LEN(E54&amp;"")=0,LEN(F54&amp;"")=0,LEN(G54&amp;"")=0,LEN(H54&amp;"")=0,LEN(I54&amp;"")=0),"Complete order quantity, unit and precision",IF(OR(OR(NOT(ISNUMBER(F54)),F54&lt;=0),OR(NOT(ISNUMBER(H54)),H54&lt;0,MOD(H54,1)&lt;&gt;0),H54&gt;6),"Enter positive quantity and decimal places zero to six",IF(AND(G54&lt;&gt;"m",G54&lt;&gt;"Each"),"Select m or Each",IF(AND(G54="Each",H54&lt;&gt;0),"Each must use zero decimal places",IF(ROUND(F54,H54)&lt;&gt;F54,"Quantity exceeds declared decimal places",IF(AND(I54&lt;&gt;"Yes",I54&lt;&gt;"No"),"Select final delivery status",IF(COUNTIFS('Treatment Schedule'!$A$8:$A$57,B54)&lt;&gt;1,"Missing or duplicate Treatment ID",IF(INDEX('Treatment Schedule'!$E$8:$E$57,MATCH(B54,'Treatment Schedule'!$A$8:$A$57,0))&lt;&gt;C54,"Revision mismatch",IF(INDEX('Treatment Schedule'!$K$8:$K$57,MATCH(B54,'Treatment Schedule'!$A$8:$A$57,0))&lt;&gt;"Recorded","Treatment record incomplete","Linked"))))))))))="Linked",ROUND(SUMIFS('Receipt'!$F$68:$F$117,'Receipt'!$B$68:$B$117,A54,'Receipt'!$C$68:$C$117,C54,'Receipt'!$L$68:$L$117,"Receipt recorded"),H54),""))</x:f>
      </x:c>
      <x:c r="L54" s="32" t="str">
        <x:f>IF(A54="","",IF(IF(COUNTIFS('Receipt'!$A$8:$A$57,A54)&lt;&gt;1,"Duplicate order line",IF(OR(LEN(B54&amp;"")=0,LEN(C54&amp;"")=0,LEN(D54&amp;"")=0,LEN(E54&amp;"")=0,LEN(F54&amp;"")=0,LEN(G54&amp;"")=0,LEN(H54&amp;"")=0,LEN(I54&amp;"")=0),"Complete order quantity, unit and precision",IF(OR(OR(NOT(ISNUMBER(F54)),F54&lt;=0),OR(NOT(ISNUMBER(H54)),H54&lt;0,MOD(H54,1)&lt;&gt;0),H54&gt;6),"Enter positive quantity and decimal places zero to six",IF(AND(G54&lt;&gt;"m",G54&lt;&gt;"Each"),"Select m or Each",IF(AND(G54="Each",H54&lt;&gt;0),"Each must use zero decimal places",IF(ROUND(F54,H54)&lt;&gt;F54,"Quantity exceeds declared decimal places",IF(AND(I54&lt;&gt;"Yes",I54&lt;&gt;"No"),"Select final delivery status",IF(COUNTIFS('Treatment Schedule'!$A$8:$A$57,B54)&lt;&gt;1,"Missing or duplicate Treatment ID",IF(INDEX('Treatment Schedule'!$E$8:$E$57,MATCH(B54,'Treatment Schedule'!$A$8:$A$57,0))&lt;&gt;C54,"Revision mismatch",IF(INDEX('Treatment Schedule'!$K$8:$K$57,MATCH(B54,'Treatment Schedule'!$A$8:$A$57,0))&lt;&gt;"Recorded","Treatment record incomplete","Linked"))))))))))="Linked",ROUND(F54-K54,H54),""))</x:f>
      </x:c>
      <x:c r="M54" s="24" t="str">
        <x:f>IF(LEN(A54&amp;"")=0,IF(COUNTA(A54,B54,C54,D54,E54,F54,G54,H54,I54)=0,"","Enter Order line ID"),IF(IF(COUNTIFS('Receipt'!$A$8:$A$57,A54)&lt;&gt;1,"Duplicate order line",IF(OR(LEN(B54&amp;"")=0,LEN(C54&amp;"")=0,LEN(D54&amp;"")=0,LEN(E54&amp;"")=0,LEN(F54&amp;"")=0,LEN(G54&amp;"")=0,LEN(H54&amp;"")=0,LEN(I54&amp;"")=0),"Complete order quantity, unit and precision",IF(OR(OR(NOT(ISNUMBER(F54)),F54&lt;=0),OR(NOT(ISNUMBER(H54)),H54&lt;0,MOD(H54,1)&lt;&gt;0),H54&gt;6),"Enter positive quantity and decimal places zero to six",IF(AND(G54&lt;&gt;"m",G54&lt;&gt;"Each"),"Select m or Each",IF(AND(G54="Each",H54&lt;&gt;0),"Each must use zero decimal places",IF(ROUND(F54,H54)&lt;&gt;F54,"Quantity exceeds declared decimal places",IF(AND(I54&lt;&gt;"Yes",I54&lt;&gt;"No"),"Select final delivery status",IF(COUNTIFS('Treatment Schedule'!$A$8:$A$57,B54)&lt;&gt;1,"Missing or duplicate Treatment ID",IF(INDEX('Treatment Schedule'!$E$8:$E$57,MATCH(B54,'Treatment Schedule'!$A$8:$A$57,0))&lt;&gt;C54,"Revision mismatch",IF(INDEX('Treatment Schedule'!$K$8:$K$57,MATCH(B54,'Treatment Schedule'!$A$8:$A$57,0))&lt;&gt;"Recorded","Treatment record incomplete","Linked"))))))))))&lt;&gt;"Linked",IF(COUNTIFS('Receipt'!$A$8:$A$57,A54)&lt;&gt;1,"Duplicate order line",IF(OR(LEN(B54&amp;"")=0,LEN(C54&amp;"")=0,LEN(D54&amp;"")=0,LEN(E54&amp;"")=0,LEN(F54&amp;"")=0,LEN(G54&amp;"")=0,LEN(H54&amp;"")=0,LEN(I54&amp;"")=0),"Complete order quantity, unit and precision",IF(OR(OR(NOT(ISNUMBER(F54)),F54&lt;=0),OR(NOT(ISNUMBER(H54)),H54&lt;0,MOD(H54,1)&lt;&gt;0),H54&gt;6),"Enter positive quantity and decimal places zero to six",IF(AND(G54&lt;&gt;"m",G54&lt;&gt;"Each"),"Select m or Each",IF(AND(G54="Each",H54&lt;&gt;0),"Each must use zero decimal places",IF(ROUND(F54,H54)&lt;&gt;F54,"Quantity exceeds declared decimal places",IF(AND(I54&lt;&gt;"Yes",I54&lt;&gt;"No"),"Select final delivery status",IF(COUNTIFS('Treatment Schedule'!$A$8:$A$57,B54)&lt;&gt;1,"Missing or duplicate Treatment ID",IF(INDEX('Treatment Schedule'!$E$8:$E$57,MATCH(B54,'Treatment Schedule'!$A$8:$A$57,0))&lt;&gt;C54,"Revision mismatch",IF(INDEX('Treatment Schedule'!$K$8:$K$57,MATCH(B54,'Treatment Schedule'!$A$8:$A$57,0))&lt;&gt;"Recorded","Treatment record incomplete","Linked")))))))))),IF(COUNTIFS('Receipt'!$B$68:$B$117,A54)&lt;&gt;COUNTIFS('Receipt'!$B$68:$B$117,A54,'Receipt'!$C$68:$C$117,C54),"Resolve receipt revision differences",IF(COUNTIFS('Receipt'!$B$68:$B$117,A54,'Receipt'!$C$68:$C$117,C54)=0,"No receipt events recorded",IF(COUNTIFS('Receipt'!$B$68:$B$117,A54,'Receipt'!$C$68:$C$117,C54)&lt;&gt;COUNTIFS('Receipt'!$B$68:$B$117,A54,'Receipt'!$C$68:$C$117,C54,'Receipt'!$L$68:$L$117,"Receipt recorded"),"Resolve receipt event records",IF(K54&lt;&gt;F54,"Accepted quantity differs from order",IF(I54&lt;&gt;"Yes","Final delivery not declared","Quantity reconciliation recorded")))))))</x:f>
      </x:c>
      <x:c r="N54" s="24" t="str">
        <x:f>IF(LEN(A54&amp;"")=0,IF(COUNTA(A54,B54,C54,D54,E54,F54,G54,H54,I54)=0,"","Enter Order line ID"),IF(COUNTIFS('Receipt'!$A$8:$A$57,A54)&lt;&gt;1,"Duplicate order line",IF(OR(LEN(B54&amp;"")=0,LEN(C54&amp;"")=0,LEN(D54&amp;"")=0,LEN(E54&amp;"")=0,LEN(F54&amp;"")=0,LEN(G54&amp;"")=0,LEN(H54&amp;"")=0,LEN(I54&amp;"")=0),"Complete order quantity, unit and precision",IF(OR(OR(NOT(ISNUMBER(F54)),F54&lt;=0),OR(NOT(ISNUMBER(H54)),H54&lt;0,MOD(H54,1)&lt;&gt;0),H54&gt;6),"Enter positive quantity and decimal places zero to six",IF(AND(G54&lt;&gt;"m",G54&lt;&gt;"Each"),"Select m or Each",IF(AND(G54="Each",H54&lt;&gt;0),"Each must use zero decimal places",IF(ROUND(F54,H54)&lt;&gt;F54,"Quantity exceeds declared decimal places",IF(AND(I54&lt;&gt;"Yes",I54&lt;&gt;"No"),"Select final delivery status",IF(COUNTIFS('Treatment Schedule'!$A$8:$A$57,B54)&lt;&gt;1,"Missing or duplicate Treatment ID",IF(INDEX('Treatment Schedule'!$E$8:$E$57,MATCH(B54,'Treatment Schedule'!$A$8:$A$57,0))&lt;&gt;C54,"Revision mismatch",IF(INDEX('Treatment Schedule'!$K$8:$K$57,MATCH(B54,'Treatment Schedule'!$A$8:$A$57,0))&lt;&gt;"Recorded","Treatment record incomplete","Linked")))))))))))</x:f>
      </x:c>
    </x:row>
    <x:row r="55" ht="35" customHeight="1">
      <x:c r="A55" s="23"/>
      <x:c r="B55" s="23"/>
      <x:c r="C55" s="23"/>
      <x:c r="D55" s="23"/>
      <x:c r="E55" s="23"/>
      <x:c r="F55" s="31"/>
      <x:c r="G55" s="22"/>
      <x:c r="H55" s="27"/>
      <x:c r="I55" s="22"/>
      <x:c r="J55" s="32" t="str">
        <x:f>IF(A55="","",IF(IF(COUNTIFS('Receipt'!$A$8:$A$57,A55)&lt;&gt;1,"Duplicate order line",IF(OR(LEN(B55&amp;"")=0,LEN(C55&amp;"")=0,LEN(D55&amp;"")=0,LEN(E55&amp;"")=0,LEN(F55&amp;"")=0,LEN(G55&amp;"")=0,LEN(H55&amp;"")=0,LEN(I55&amp;"")=0),"Complete order quantity, unit and precision",IF(OR(OR(NOT(ISNUMBER(F55)),F55&lt;=0),OR(NOT(ISNUMBER(H55)),H55&lt;0,MOD(H55,1)&lt;&gt;0),H55&gt;6),"Enter positive quantity and decimal places zero to six",IF(AND(G55&lt;&gt;"m",G55&lt;&gt;"Each"),"Select m or Each",IF(AND(G55="Each",H55&lt;&gt;0),"Each must use zero decimal places",IF(ROUND(F55,H55)&lt;&gt;F55,"Quantity exceeds declared decimal places",IF(AND(I55&lt;&gt;"Yes",I55&lt;&gt;"No"),"Select final delivery status",IF(COUNTIFS('Treatment Schedule'!$A$8:$A$57,B55)&lt;&gt;1,"Missing or duplicate Treatment ID",IF(INDEX('Treatment Schedule'!$E$8:$E$57,MATCH(B55,'Treatment Schedule'!$A$8:$A$57,0))&lt;&gt;C55,"Revision mismatch",IF(INDEX('Treatment Schedule'!$K$8:$K$57,MATCH(B55,'Treatment Schedule'!$A$8:$A$57,0))&lt;&gt;"Recorded","Treatment record incomplete","Linked"))))))))))="Linked",ROUND(SUMIFS('Receipt'!$E$68:$E$117,'Receipt'!$B$68:$B$117,A55,'Receipt'!$C$68:$C$117,C55,'Receipt'!$G$68:$G$117,G55),H55),""))</x:f>
      </x:c>
      <x:c r="K55" s="32" t="str">
        <x:f>IF(A55="","",IF(IF(COUNTIFS('Receipt'!$A$8:$A$57,A55)&lt;&gt;1,"Duplicate order line",IF(OR(LEN(B55&amp;"")=0,LEN(C55&amp;"")=0,LEN(D55&amp;"")=0,LEN(E55&amp;"")=0,LEN(F55&amp;"")=0,LEN(G55&amp;"")=0,LEN(H55&amp;"")=0,LEN(I55&amp;"")=0),"Complete order quantity, unit and precision",IF(OR(OR(NOT(ISNUMBER(F55)),F55&lt;=0),OR(NOT(ISNUMBER(H55)),H55&lt;0,MOD(H55,1)&lt;&gt;0),H55&gt;6),"Enter positive quantity and decimal places zero to six",IF(AND(G55&lt;&gt;"m",G55&lt;&gt;"Each"),"Select m or Each",IF(AND(G55="Each",H55&lt;&gt;0),"Each must use zero decimal places",IF(ROUND(F55,H55)&lt;&gt;F55,"Quantity exceeds declared decimal places",IF(AND(I55&lt;&gt;"Yes",I55&lt;&gt;"No"),"Select final delivery status",IF(COUNTIFS('Treatment Schedule'!$A$8:$A$57,B55)&lt;&gt;1,"Missing or duplicate Treatment ID",IF(INDEX('Treatment Schedule'!$E$8:$E$57,MATCH(B55,'Treatment Schedule'!$A$8:$A$57,0))&lt;&gt;C55,"Revision mismatch",IF(INDEX('Treatment Schedule'!$K$8:$K$57,MATCH(B55,'Treatment Schedule'!$A$8:$A$57,0))&lt;&gt;"Recorded","Treatment record incomplete","Linked"))))))))))="Linked",ROUND(SUMIFS('Receipt'!$F$68:$F$117,'Receipt'!$B$68:$B$117,A55,'Receipt'!$C$68:$C$117,C55,'Receipt'!$L$68:$L$117,"Receipt recorded"),H55),""))</x:f>
      </x:c>
      <x:c r="L55" s="32" t="str">
        <x:f>IF(A55="","",IF(IF(COUNTIFS('Receipt'!$A$8:$A$57,A55)&lt;&gt;1,"Duplicate order line",IF(OR(LEN(B55&amp;"")=0,LEN(C55&amp;"")=0,LEN(D55&amp;"")=0,LEN(E55&amp;"")=0,LEN(F55&amp;"")=0,LEN(G55&amp;"")=0,LEN(H55&amp;"")=0,LEN(I55&amp;"")=0),"Complete order quantity, unit and precision",IF(OR(OR(NOT(ISNUMBER(F55)),F55&lt;=0),OR(NOT(ISNUMBER(H55)),H55&lt;0,MOD(H55,1)&lt;&gt;0),H55&gt;6),"Enter positive quantity and decimal places zero to six",IF(AND(G55&lt;&gt;"m",G55&lt;&gt;"Each"),"Select m or Each",IF(AND(G55="Each",H55&lt;&gt;0),"Each must use zero decimal places",IF(ROUND(F55,H55)&lt;&gt;F55,"Quantity exceeds declared decimal places",IF(AND(I55&lt;&gt;"Yes",I55&lt;&gt;"No"),"Select final delivery status",IF(COUNTIFS('Treatment Schedule'!$A$8:$A$57,B55)&lt;&gt;1,"Missing or duplicate Treatment ID",IF(INDEX('Treatment Schedule'!$E$8:$E$57,MATCH(B55,'Treatment Schedule'!$A$8:$A$57,0))&lt;&gt;C55,"Revision mismatch",IF(INDEX('Treatment Schedule'!$K$8:$K$57,MATCH(B55,'Treatment Schedule'!$A$8:$A$57,0))&lt;&gt;"Recorded","Treatment record incomplete","Linked"))))))))))="Linked",ROUND(F55-K55,H55),""))</x:f>
      </x:c>
      <x:c r="M55" s="24" t="str">
        <x:f>IF(LEN(A55&amp;"")=0,IF(COUNTA(A55,B55,C55,D55,E55,F55,G55,H55,I55)=0,"","Enter Order line ID"),IF(IF(COUNTIFS('Receipt'!$A$8:$A$57,A55)&lt;&gt;1,"Duplicate order line",IF(OR(LEN(B55&amp;"")=0,LEN(C55&amp;"")=0,LEN(D55&amp;"")=0,LEN(E55&amp;"")=0,LEN(F55&amp;"")=0,LEN(G55&amp;"")=0,LEN(H55&amp;"")=0,LEN(I55&amp;"")=0),"Complete order quantity, unit and precision",IF(OR(OR(NOT(ISNUMBER(F55)),F55&lt;=0),OR(NOT(ISNUMBER(H55)),H55&lt;0,MOD(H55,1)&lt;&gt;0),H55&gt;6),"Enter positive quantity and decimal places zero to six",IF(AND(G55&lt;&gt;"m",G55&lt;&gt;"Each"),"Select m or Each",IF(AND(G55="Each",H55&lt;&gt;0),"Each must use zero decimal places",IF(ROUND(F55,H55)&lt;&gt;F55,"Quantity exceeds declared decimal places",IF(AND(I55&lt;&gt;"Yes",I55&lt;&gt;"No"),"Select final delivery status",IF(COUNTIFS('Treatment Schedule'!$A$8:$A$57,B55)&lt;&gt;1,"Missing or duplicate Treatment ID",IF(INDEX('Treatment Schedule'!$E$8:$E$57,MATCH(B55,'Treatment Schedule'!$A$8:$A$57,0))&lt;&gt;C55,"Revision mismatch",IF(INDEX('Treatment Schedule'!$K$8:$K$57,MATCH(B55,'Treatment Schedule'!$A$8:$A$57,0))&lt;&gt;"Recorded","Treatment record incomplete","Linked"))))))))))&lt;&gt;"Linked",IF(COUNTIFS('Receipt'!$A$8:$A$57,A55)&lt;&gt;1,"Duplicate order line",IF(OR(LEN(B55&amp;"")=0,LEN(C55&amp;"")=0,LEN(D55&amp;"")=0,LEN(E55&amp;"")=0,LEN(F55&amp;"")=0,LEN(G55&amp;"")=0,LEN(H55&amp;"")=0,LEN(I55&amp;"")=0),"Complete order quantity, unit and precision",IF(OR(OR(NOT(ISNUMBER(F55)),F55&lt;=0),OR(NOT(ISNUMBER(H55)),H55&lt;0,MOD(H55,1)&lt;&gt;0),H55&gt;6),"Enter positive quantity and decimal places zero to six",IF(AND(G55&lt;&gt;"m",G55&lt;&gt;"Each"),"Select m or Each",IF(AND(G55="Each",H55&lt;&gt;0),"Each must use zero decimal places",IF(ROUND(F55,H55)&lt;&gt;F55,"Quantity exceeds declared decimal places",IF(AND(I55&lt;&gt;"Yes",I55&lt;&gt;"No"),"Select final delivery status",IF(COUNTIFS('Treatment Schedule'!$A$8:$A$57,B55)&lt;&gt;1,"Missing or duplicate Treatment ID",IF(INDEX('Treatment Schedule'!$E$8:$E$57,MATCH(B55,'Treatment Schedule'!$A$8:$A$57,0))&lt;&gt;C55,"Revision mismatch",IF(INDEX('Treatment Schedule'!$K$8:$K$57,MATCH(B55,'Treatment Schedule'!$A$8:$A$57,0))&lt;&gt;"Recorded","Treatment record incomplete","Linked")))))))))),IF(COUNTIFS('Receipt'!$B$68:$B$117,A55)&lt;&gt;COUNTIFS('Receipt'!$B$68:$B$117,A55,'Receipt'!$C$68:$C$117,C55),"Resolve receipt revision differences",IF(COUNTIFS('Receipt'!$B$68:$B$117,A55,'Receipt'!$C$68:$C$117,C55)=0,"No receipt events recorded",IF(COUNTIFS('Receipt'!$B$68:$B$117,A55,'Receipt'!$C$68:$C$117,C55)&lt;&gt;COUNTIFS('Receipt'!$B$68:$B$117,A55,'Receipt'!$C$68:$C$117,C55,'Receipt'!$L$68:$L$117,"Receipt recorded"),"Resolve receipt event records",IF(K55&lt;&gt;F55,"Accepted quantity differs from order",IF(I55&lt;&gt;"Yes","Final delivery not declared","Quantity reconciliation recorded")))))))</x:f>
      </x:c>
      <x:c r="N55" s="24" t="str">
        <x:f>IF(LEN(A55&amp;"")=0,IF(COUNTA(A55,B55,C55,D55,E55,F55,G55,H55,I55)=0,"","Enter Order line ID"),IF(COUNTIFS('Receipt'!$A$8:$A$57,A55)&lt;&gt;1,"Duplicate order line",IF(OR(LEN(B55&amp;"")=0,LEN(C55&amp;"")=0,LEN(D55&amp;"")=0,LEN(E55&amp;"")=0,LEN(F55&amp;"")=0,LEN(G55&amp;"")=0,LEN(H55&amp;"")=0,LEN(I55&amp;"")=0),"Complete order quantity, unit and precision",IF(OR(OR(NOT(ISNUMBER(F55)),F55&lt;=0),OR(NOT(ISNUMBER(H55)),H55&lt;0,MOD(H55,1)&lt;&gt;0),H55&gt;6),"Enter positive quantity and decimal places zero to six",IF(AND(G55&lt;&gt;"m",G55&lt;&gt;"Each"),"Select m or Each",IF(AND(G55="Each",H55&lt;&gt;0),"Each must use zero decimal places",IF(ROUND(F55,H55)&lt;&gt;F55,"Quantity exceeds declared decimal places",IF(AND(I55&lt;&gt;"Yes",I55&lt;&gt;"No"),"Select final delivery status",IF(COUNTIFS('Treatment Schedule'!$A$8:$A$57,B55)&lt;&gt;1,"Missing or duplicate Treatment ID",IF(INDEX('Treatment Schedule'!$E$8:$E$57,MATCH(B55,'Treatment Schedule'!$A$8:$A$57,0))&lt;&gt;C55,"Revision mismatch",IF(INDEX('Treatment Schedule'!$K$8:$K$57,MATCH(B55,'Treatment Schedule'!$A$8:$A$57,0))&lt;&gt;"Recorded","Treatment record incomplete","Linked")))))))))))</x:f>
      </x:c>
    </x:row>
    <x:row r="56" ht="35" customHeight="1">
      <x:c r="A56" s="23"/>
      <x:c r="B56" s="23"/>
      <x:c r="C56" s="23"/>
      <x:c r="D56" s="23"/>
      <x:c r="E56" s="23"/>
      <x:c r="F56" s="31"/>
      <x:c r="G56" s="22"/>
      <x:c r="H56" s="27"/>
      <x:c r="I56" s="22"/>
      <x:c r="J56" s="32" t="str">
        <x:f>IF(A56="","",IF(IF(COUNTIFS('Receipt'!$A$8:$A$57,A56)&lt;&gt;1,"Duplicate order line",IF(OR(LEN(B56&amp;"")=0,LEN(C56&amp;"")=0,LEN(D56&amp;"")=0,LEN(E56&amp;"")=0,LEN(F56&amp;"")=0,LEN(G56&amp;"")=0,LEN(H56&amp;"")=0,LEN(I56&amp;"")=0),"Complete order quantity, unit and precision",IF(OR(OR(NOT(ISNUMBER(F56)),F56&lt;=0),OR(NOT(ISNUMBER(H56)),H56&lt;0,MOD(H56,1)&lt;&gt;0),H56&gt;6),"Enter positive quantity and decimal places zero to six",IF(AND(G56&lt;&gt;"m",G56&lt;&gt;"Each"),"Select m or Each",IF(AND(G56="Each",H56&lt;&gt;0),"Each must use zero decimal places",IF(ROUND(F56,H56)&lt;&gt;F56,"Quantity exceeds declared decimal places",IF(AND(I56&lt;&gt;"Yes",I56&lt;&gt;"No"),"Select final delivery status",IF(COUNTIFS('Treatment Schedule'!$A$8:$A$57,B56)&lt;&gt;1,"Missing or duplicate Treatment ID",IF(INDEX('Treatment Schedule'!$E$8:$E$57,MATCH(B56,'Treatment Schedule'!$A$8:$A$57,0))&lt;&gt;C56,"Revision mismatch",IF(INDEX('Treatment Schedule'!$K$8:$K$57,MATCH(B56,'Treatment Schedule'!$A$8:$A$57,0))&lt;&gt;"Recorded","Treatment record incomplete","Linked"))))))))))="Linked",ROUND(SUMIFS('Receipt'!$E$68:$E$117,'Receipt'!$B$68:$B$117,A56,'Receipt'!$C$68:$C$117,C56,'Receipt'!$G$68:$G$117,G56),H56),""))</x:f>
      </x:c>
      <x:c r="K56" s="32" t="str">
        <x:f>IF(A56="","",IF(IF(COUNTIFS('Receipt'!$A$8:$A$57,A56)&lt;&gt;1,"Duplicate order line",IF(OR(LEN(B56&amp;"")=0,LEN(C56&amp;"")=0,LEN(D56&amp;"")=0,LEN(E56&amp;"")=0,LEN(F56&amp;"")=0,LEN(G56&amp;"")=0,LEN(H56&amp;"")=0,LEN(I56&amp;"")=0),"Complete order quantity, unit and precision",IF(OR(OR(NOT(ISNUMBER(F56)),F56&lt;=0),OR(NOT(ISNUMBER(H56)),H56&lt;0,MOD(H56,1)&lt;&gt;0),H56&gt;6),"Enter positive quantity and decimal places zero to six",IF(AND(G56&lt;&gt;"m",G56&lt;&gt;"Each"),"Select m or Each",IF(AND(G56="Each",H56&lt;&gt;0),"Each must use zero decimal places",IF(ROUND(F56,H56)&lt;&gt;F56,"Quantity exceeds declared decimal places",IF(AND(I56&lt;&gt;"Yes",I56&lt;&gt;"No"),"Select final delivery status",IF(COUNTIFS('Treatment Schedule'!$A$8:$A$57,B56)&lt;&gt;1,"Missing or duplicate Treatment ID",IF(INDEX('Treatment Schedule'!$E$8:$E$57,MATCH(B56,'Treatment Schedule'!$A$8:$A$57,0))&lt;&gt;C56,"Revision mismatch",IF(INDEX('Treatment Schedule'!$K$8:$K$57,MATCH(B56,'Treatment Schedule'!$A$8:$A$57,0))&lt;&gt;"Recorded","Treatment record incomplete","Linked"))))))))))="Linked",ROUND(SUMIFS('Receipt'!$F$68:$F$117,'Receipt'!$B$68:$B$117,A56,'Receipt'!$C$68:$C$117,C56,'Receipt'!$L$68:$L$117,"Receipt recorded"),H56),""))</x:f>
      </x:c>
      <x:c r="L56" s="32" t="str">
        <x:f>IF(A56="","",IF(IF(COUNTIFS('Receipt'!$A$8:$A$57,A56)&lt;&gt;1,"Duplicate order line",IF(OR(LEN(B56&amp;"")=0,LEN(C56&amp;"")=0,LEN(D56&amp;"")=0,LEN(E56&amp;"")=0,LEN(F56&amp;"")=0,LEN(G56&amp;"")=0,LEN(H56&amp;"")=0,LEN(I56&amp;"")=0),"Complete order quantity, unit and precision",IF(OR(OR(NOT(ISNUMBER(F56)),F56&lt;=0),OR(NOT(ISNUMBER(H56)),H56&lt;0,MOD(H56,1)&lt;&gt;0),H56&gt;6),"Enter positive quantity and decimal places zero to six",IF(AND(G56&lt;&gt;"m",G56&lt;&gt;"Each"),"Select m or Each",IF(AND(G56="Each",H56&lt;&gt;0),"Each must use zero decimal places",IF(ROUND(F56,H56)&lt;&gt;F56,"Quantity exceeds declared decimal places",IF(AND(I56&lt;&gt;"Yes",I56&lt;&gt;"No"),"Select final delivery status",IF(COUNTIFS('Treatment Schedule'!$A$8:$A$57,B56)&lt;&gt;1,"Missing or duplicate Treatment ID",IF(INDEX('Treatment Schedule'!$E$8:$E$57,MATCH(B56,'Treatment Schedule'!$A$8:$A$57,0))&lt;&gt;C56,"Revision mismatch",IF(INDEX('Treatment Schedule'!$K$8:$K$57,MATCH(B56,'Treatment Schedule'!$A$8:$A$57,0))&lt;&gt;"Recorded","Treatment record incomplete","Linked"))))))))))="Linked",ROUND(F56-K56,H56),""))</x:f>
      </x:c>
      <x:c r="M56" s="24" t="str">
        <x:f>IF(LEN(A56&amp;"")=0,IF(COUNTA(A56,B56,C56,D56,E56,F56,G56,H56,I56)=0,"","Enter Order line ID"),IF(IF(COUNTIFS('Receipt'!$A$8:$A$57,A56)&lt;&gt;1,"Duplicate order line",IF(OR(LEN(B56&amp;"")=0,LEN(C56&amp;"")=0,LEN(D56&amp;"")=0,LEN(E56&amp;"")=0,LEN(F56&amp;"")=0,LEN(G56&amp;"")=0,LEN(H56&amp;"")=0,LEN(I56&amp;"")=0),"Complete order quantity, unit and precision",IF(OR(OR(NOT(ISNUMBER(F56)),F56&lt;=0),OR(NOT(ISNUMBER(H56)),H56&lt;0,MOD(H56,1)&lt;&gt;0),H56&gt;6),"Enter positive quantity and decimal places zero to six",IF(AND(G56&lt;&gt;"m",G56&lt;&gt;"Each"),"Select m or Each",IF(AND(G56="Each",H56&lt;&gt;0),"Each must use zero decimal places",IF(ROUND(F56,H56)&lt;&gt;F56,"Quantity exceeds declared decimal places",IF(AND(I56&lt;&gt;"Yes",I56&lt;&gt;"No"),"Select final delivery status",IF(COUNTIFS('Treatment Schedule'!$A$8:$A$57,B56)&lt;&gt;1,"Missing or duplicate Treatment ID",IF(INDEX('Treatment Schedule'!$E$8:$E$57,MATCH(B56,'Treatment Schedule'!$A$8:$A$57,0))&lt;&gt;C56,"Revision mismatch",IF(INDEX('Treatment Schedule'!$K$8:$K$57,MATCH(B56,'Treatment Schedule'!$A$8:$A$57,0))&lt;&gt;"Recorded","Treatment record incomplete","Linked"))))))))))&lt;&gt;"Linked",IF(COUNTIFS('Receipt'!$A$8:$A$57,A56)&lt;&gt;1,"Duplicate order line",IF(OR(LEN(B56&amp;"")=0,LEN(C56&amp;"")=0,LEN(D56&amp;"")=0,LEN(E56&amp;"")=0,LEN(F56&amp;"")=0,LEN(G56&amp;"")=0,LEN(H56&amp;"")=0,LEN(I56&amp;"")=0),"Complete order quantity, unit and precision",IF(OR(OR(NOT(ISNUMBER(F56)),F56&lt;=0),OR(NOT(ISNUMBER(H56)),H56&lt;0,MOD(H56,1)&lt;&gt;0),H56&gt;6),"Enter positive quantity and decimal places zero to six",IF(AND(G56&lt;&gt;"m",G56&lt;&gt;"Each"),"Select m or Each",IF(AND(G56="Each",H56&lt;&gt;0),"Each must use zero decimal places",IF(ROUND(F56,H56)&lt;&gt;F56,"Quantity exceeds declared decimal places",IF(AND(I56&lt;&gt;"Yes",I56&lt;&gt;"No"),"Select final delivery status",IF(COUNTIFS('Treatment Schedule'!$A$8:$A$57,B56)&lt;&gt;1,"Missing or duplicate Treatment ID",IF(INDEX('Treatment Schedule'!$E$8:$E$57,MATCH(B56,'Treatment Schedule'!$A$8:$A$57,0))&lt;&gt;C56,"Revision mismatch",IF(INDEX('Treatment Schedule'!$K$8:$K$57,MATCH(B56,'Treatment Schedule'!$A$8:$A$57,0))&lt;&gt;"Recorded","Treatment record incomplete","Linked")))))))))),IF(COUNTIFS('Receipt'!$B$68:$B$117,A56)&lt;&gt;COUNTIFS('Receipt'!$B$68:$B$117,A56,'Receipt'!$C$68:$C$117,C56),"Resolve receipt revision differences",IF(COUNTIFS('Receipt'!$B$68:$B$117,A56,'Receipt'!$C$68:$C$117,C56)=0,"No receipt events recorded",IF(COUNTIFS('Receipt'!$B$68:$B$117,A56,'Receipt'!$C$68:$C$117,C56)&lt;&gt;COUNTIFS('Receipt'!$B$68:$B$117,A56,'Receipt'!$C$68:$C$117,C56,'Receipt'!$L$68:$L$117,"Receipt recorded"),"Resolve receipt event records",IF(K56&lt;&gt;F56,"Accepted quantity differs from order",IF(I56&lt;&gt;"Yes","Final delivery not declared","Quantity reconciliation recorded")))))))</x:f>
      </x:c>
      <x:c r="N56" s="24" t="str">
        <x:f>IF(LEN(A56&amp;"")=0,IF(COUNTA(A56,B56,C56,D56,E56,F56,G56,H56,I56)=0,"","Enter Order line ID"),IF(COUNTIFS('Receipt'!$A$8:$A$57,A56)&lt;&gt;1,"Duplicate order line",IF(OR(LEN(B56&amp;"")=0,LEN(C56&amp;"")=0,LEN(D56&amp;"")=0,LEN(E56&amp;"")=0,LEN(F56&amp;"")=0,LEN(G56&amp;"")=0,LEN(H56&amp;"")=0,LEN(I56&amp;"")=0),"Complete order quantity, unit and precision",IF(OR(OR(NOT(ISNUMBER(F56)),F56&lt;=0),OR(NOT(ISNUMBER(H56)),H56&lt;0,MOD(H56,1)&lt;&gt;0),H56&gt;6),"Enter positive quantity and decimal places zero to six",IF(AND(G56&lt;&gt;"m",G56&lt;&gt;"Each"),"Select m or Each",IF(AND(G56="Each",H56&lt;&gt;0),"Each must use zero decimal places",IF(ROUND(F56,H56)&lt;&gt;F56,"Quantity exceeds declared decimal places",IF(AND(I56&lt;&gt;"Yes",I56&lt;&gt;"No"),"Select final delivery status",IF(COUNTIFS('Treatment Schedule'!$A$8:$A$57,B56)&lt;&gt;1,"Missing or duplicate Treatment ID",IF(INDEX('Treatment Schedule'!$E$8:$E$57,MATCH(B56,'Treatment Schedule'!$A$8:$A$57,0))&lt;&gt;C56,"Revision mismatch",IF(INDEX('Treatment Schedule'!$K$8:$K$57,MATCH(B56,'Treatment Schedule'!$A$8:$A$57,0))&lt;&gt;"Recorded","Treatment record incomplete","Linked")))))))))))</x:f>
      </x:c>
    </x:row>
    <x:row r="57" ht="35" customHeight="1">
      <x:c r="A57" s="23"/>
      <x:c r="B57" s="23"/>
      <x:c r="C57" s="23"/>
      <x:c r="D57" s="23"/>
      <x:c r="E57" s="23"/>
      <x:c r="F57" s="31"/>
      <x:c r="G57" s="22"/>
      <x:c r="H57" s="27"/>
      <x:c r="I57" s="22"/>
      <x:c r="J57" s="32" t="str">
        <x:f>IF(A57="","",IF(IF(COUNTIFS('Receipt'!$A$8:$A$57,A57)&lt;&gt;1,"Duplicate order line",IF(OR(LEN(B57&amp;"")=0,LEN(C57&amp;"")=0,LEN(D57&amp;"")=0,LEN(E57&amp;"")=0,LEN(F57&amp;"")=0,LEN(G57&amp;"")=0,LEN(H57&amp;"")=0,LEN(I57&amp;"")=0),"Complete order quantity, unit and precision",IF(OR(OR(NOT(ISNUMBER(F57)),F57&lt;=0),OR(NOT(ISNUMBER(H57)),H57&lt;0,MOD(H57,1)&lt;&gt;0),H57&gt;6),"Enter positive quantity and decimal places zero to six",IF(AND(G57&lt;&gt;"m",G57&lt;&gt;"Each"),"Select m or Each",IF(AND(G57="Each",H57&lt;&gt;0),"Each must use zero decimal places",IF(ROUND(F57,H57)&lt;&gt;F57,"Quantity exceeds declared decimal places",IF(AND(I57&lt;&gt;"Yes",I57&lt;&gt;"No"),"Select final delivery status",IF(COUNTIFS('Treatment Schedule'!$A$8:$A$57,B57)&lt;&gt;1,"Missing or duplicate Treatment ID",IF(INDEX('Treatment Schedule'!$E$8:$E$57,MATCH(B57,'Treatment Schedule'!$A$8:$A$57,0))&lt;&gt;C57,"Revision mismatch",IF(INDEX('Treatment Schedule'!$K$8:$K$57,MATCH(B57,'Treatment Schedule'!$A$8:$A$57,0))&lt;&gt;"Recorded","Treatment record incomplete","Linked"))))))))))="Linked",ROUND(SUMIFS('Receipt'!$E$68:$E$117,'Receipt'!$B$68:$B$117,A57,'Receipt'!$C$68:$C$117,C57,'Receipt'!$G$68:$G$117,G57),H57),""))</x:f>
      </x:c>
      <x:c r="K57" s="32" t="str">
        <x:f>IF(A57="","",IF(IF(COUNTIFS('Receipt'!$A$8:$A$57,A57)&lt;&gt;1,"Duplicate order line",IF(OR(LEN(B57&amp;"")=0,LEN(C57&amp;"")=0,LEN(D57&amp;"")=0,LEN(E57&amp;"")=0,LEN(F57&amp;"")=0,LEN(G57&amp;"")=0,LEN(H57&amp;"")=0,LEN(I57&amp;"")=0),"Complete order quantity, unit and precision",IF(OR(OR(NOT(ISNUMBER(F57)),F57&lt;=0),OR(NOT(ISNUMBER(H57)),H57&lt;0,MOD(H57,1)&lt;&gt;0),H57&gt;6),"Enter positive quantity and decimal places zero to six",IF(AND(G57&lt;&gt;"m",G57&lt;&gt;"Each"),"Select m or Each",IF(AND(G57="Each",H57&lt;&gt;0),"Each must use zero decimal places",IF(ROUND(F57,H57)&lt;&gt;F57,"Quantity exceeds declared decimal places",IF(AND(I57&lt;&gt;"Yes",I57&lt;&gt;"No"),"Select final delivery status",IF(COUNTIFS('Treatment Schedule'!$A$8:$A$57,B57)&lt;&gt;1,"Missing or duplicate Treatment ID",IF(INDEX('Treatment Schedule'!$E$8:$E$57,MATCH(B57,'Treatment Schedule'!$A$8:$A$57,0))&lt;&gt;C57,"Revision mismatch",IF(INDEX('Treatment Schedule'!$K$8:$K$57,MATCH(B57,'Treatment Schedule'!$A$8:$A$57,0))&lt;&gt;"Recorded","Treatment record incomplete","Linked"))))))))))="Linked",ROUND(SUMIFS('Receipt'!$F$68:$F$117,'Receipt'!$B$68:$B$117,A57,'Receipt'!$C$68:$C$117,C57,'Receipt'!$L$68:$L$117,"Receipt recorded"),H57),""))</x:f>
      </x:c>
      <x:c r="L57" s="32" t="str">
        <x:f>IF(A57="","",IF(IF(COUNTIFS('Receipt'!$A$8:$A$57,A57)&lt;&gt;1,"Duplicate order line",IF(OR(LEN(B57&amp;"")=0,LEN(C57&amp;"")=0,LEN(D57&amp;"")=0,LEN(E57&amp;"")=0,LEN(F57&amp;"")=0,LEN(G57&amp;"")=0,LEN(H57&amp;"")=0,LEN(I57&amp;"")=0),"Complete order quantity, unit and precision",IF(OR(OR(NOT(ISNUMBER(F57)),F57&lt;=0),OR(NOT(ISNUMBER(H57)),H57&lt;0,MOD(H57,1)&lt;&gt;0),H57&gt;6),"Enter positive quantity and decimal places zero to six",IF(AND(G57&lt;&gt;"m",G57&lt;&gt;"Each"),"Select m or Each",IF(AND(G57="Each",H57&lt;&gt;0),"Each must use zero decimal places",IF(ROUND(F57,H57)&lt;&gt;F57,"Quantity exceeds declared decimal places",IF(AND(I57&lt;&gt;"Yes",I57&lt;&gt;"No"),"Select final delivery status",IF(COUNTIFS('Treatment Schedule'!$A$8:$A$57,B57)&lt;&gt;1,"Missing or duplicate Treatment ID",IF(INDEX('Treatment Schedule'!$E$8:$E$57,MATCH(B57,'Treatment Schedule'!$A$8:$A$57,0))&lt;&gt;C57,"Revision mismatch",IF(INDEX('Treatment Schedule'!$K$8:$K$57,MATCH(B57,'Treatment Schedule'!$A$8:$A$57,0))&lt;&gt;"Recorded","Treatment record incomplete","Linked"))))))))))="Linked",ROUND(F57-K57,H57),""))</x:f>
      </x:c>
      <x:c r="M57" s="24" t="str">
        <x:f>IF(LEN(A57&amp;"")=0,IF(COUNTA(A57,B57,C57,D57,E57,F57,G57,H57,I57)=0,"","Enter Order line ID"),IF(IF(COUNTIFS('Receipt'!$A$8:$A$57,A57)&lt;&gt;1,"Duplicate order line",IF(OR(LEN(B57&amp;"")=0,LEN(C57&amp;"")=0,LEN(D57&amp;"")=0,LEN(E57&amp;"")=0,LEN(F57&amp;"")=0,LEN(G57&amp;"")=0,LEN(H57&amp;"")=0,LEN(I57&amp;"")=0),"Complete order quantity, unit and precision",IF(OR(OR(NOT(ISNUMBER(F57)),F57&lt;=0),OR(NOT(ISNUMBER(H57)),H57&lt;0,MOD(H57,1)&lt;&gt;0),H57&gt;6),"Enter positive quantity and decimal places zero to six",IF(AND(G57&lt;&gt;"m",G57&lt;&gt;"Each"),"Select m or Each",IF(AND(G57="Each",H57&lt;&gt;0),"Each must use zero decimal places",IF(ROUND(F57,H57)&lt;&gt;F57,"Quantity exceeds declared decimal places",IF(AND(I57&lt;&gt;"Yes",I57&lt;&gt;"No"),"Select final delivery status",IF(COUNTIFS('Treatment Schedule'!$A$8:$A$57,B57)&lt;&gt;1,"Missing or duplicate Treatment ID",IF(INDEX('Treatment Schedule'!$E$8:$E$57,MATCH(B57,'Treatment Schedule'!$A$8:$A$57,0))&lt;&gt;C57,"Revision mismatch",IF(INDEX('Treatment Schedule'!$K$8:$K$57,MATCH(B57,'Treatment Schedule'!$A$8:$A$57,0))&lt;&gt;"Recorded","Treatment record incomplete","Linked"))))))))))&lt;&gt;"Linked",IF(COUNTIFS('Receipt'!$A$8:$A$57,A57)&lt;&gt;1,"Duplicate order line",IF(OR(LEN(B57&amp;"")=0,LEN(C57&amp;"")=0,LEN(D57&amp;"")=0,LEN(E57&amp;"")=0,LEN(F57&amp;"")=0,LEN(G57&amp;"")=0,LEN(H57&amp;"")=0,LEN(I57&amp;"")=0),"Complete order quantity, unit and precision",IF(OR(OR(NOT(ISNUMBER(F57)),F57&lt;=0),OR(NOT(ISNUMBER(H57)),H57&lt;0,MOD(H57,1)&lt;&gt;0),H57&gt;6),"Enter positive quantity and decimal places zero to six",IF(AND(G57&lt;&gt;"m",G57&lt;&gt;"Each"),"Select m or Each",IF(AND(G57="Each",H57&lt;&gt;0),"Each must use zero decimal places",IF(ROUND(F57,H57)&lt;&gt;F57,"Quantity exceeds declared decimal places",IF(AND(I57&lt;&gt;"Yes",I57&lt;&gt;"No"),"Select final delivery status",IF(COUNTIFS('Treatment Schedule'!$A$8:$A$57,B57)&lt;&gt;1,"Missing or duplicate Treatment ID",IF(INDEX('Treatment Schedule'!$E$8:$E$57,MATCH(B57,'Treatment Schedule'!$A$8:$A$57,0))&lt;&gt;C57,"Revision mismatch",IF(INDEX('Treatment Schedule'!$K$8:$K$57,MATCH(B57,'Treatment Schedule'!$A$8:$A$57,0))&lt;&gt;"Recorded","Treatment record incomplete","Linked")))))))))),IF(COUNTIFS('Receipt'!$B$68:$B$117,A57)&lt;&gt;COUNTIFS('Receipt'!$B$68:$B$117,A57,'Receipt'!$C$68:$C$117,C57),"Resolve receipt revision differences",IF(COUNTIFS('Receipt'!$B$68:$B$117,A57,'Receipt'!$C$68:$C$117,C57)=0,"No receipt events recorded",IF(COUNTIFS('Receipt'!$B$68:$B$117,A57,'Receipt'!$C$68:$C$117,C57)&lt;&gt;COUNTIFS('Receipt'!$B$68:$B$117,A57,'Receipt'!$C$68:$C$117,C57,'Receipt'!$L$68:$L$117,"Receipt recorded"),"Resolve receipt event records",IF(K57&lt;&gt;F57,"Accepted quantity differs from order",IF(I57&lt;&gt;"Yes","Final delivery not declared","Quantity reconciliation recorded")))))))</x:f>
      </x:c>
      <x:c r="N57" s="24" t="str">
        <x:f>IF(LEN(A57&amp;"")=0,IF(COUNTA(A57,B57,C57,D57,E57,F57,G57,H57,I57)=0,"","Enter Order line ID"),IF(COUNTIFS('Receipt'!$A$8:$A$57,A57)&lt;&gt;1,"Duplicate order line",IF(OR(LEN(B57&amp;"")=0,LEN(C57&amp;"")=0,LEN(D57&amp;"")=0,LEN(E57&amp;"")=0,LEN(F57&amp;"")=0,LEN(G57&amp;"")=0,LEN(H57&amp;"")=0,LEN(I57&amp;"")=0),"Complete order quantity, unit and precision",IF(OR(OR(NOT(ISNUMBER(F57)),F57&lt;=0),OR(NOT(ISNUMBER(H57)),H57&lt;0,MOD(H57,1)&lt;&gt;0),H57&gt;6),"Enter positive quantity and decimal places zero to six",IF(AND(G57&lt;&gt;"m",G57&lt;&gt;"Each"),"Select m or Each",IF(AND(G57="Each",H57&lt;&gt;0),"Each must use zero decimal places",IF(ROUND(F57,H57)&lt;&gt;F57,"Quantity exceeds declared decimal places",IF(AND(I57&lt;&gt;"Yes",I57&lt;&gt;"No"),"Select final delivery status",IF(COUNTIFS('Treatment Schedule'!$A$8:$A$57,B57)&lt;&gt;1,"Missing or duplicate Treatment ID",IF(INDEX('Treatment Schedule'!$E$8:$E$57,MATCH(B57,'Treatment Schedule'!$A$8:$A$57,0))&lt;&gt;C57,"Revision mismatch",IF(INDEX('Treatment Schedule'!$K$8:$K$57,MATCH(B57,'Treatment Schedule'!$A$8:$A$57,0))&lt;&gt;"Recorded","Treatment record incomplete","Linked")))))))))))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>
      <x:c r="A66" s="5" t="str">
        <x:v>Physical receipt events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48" customHeight="1">
      <x:c r="A67" s="17" t="str">
        <x:v>Receipt event ID</x:v>
      </x:c>
      <x:c r="B67" s="18" t="str">
        <x:v>Order line ID</x:v>
      </x:c>
      <x:c r="C67" s="18" t="str">
        <x:v>Specification revision</x:v>
      </x:c>
      <x:c r="D67" s="18" t="str">
        <x:v>Receipt date</x:v>
      </x:c>
      <x:c r="E67" s="18" t="str">
        <x:v>Received quantity</x:v>
      </x:c>
      <x:c r="F67" s="18" t="str">
        <x:v>Accepted quantity</x:v>
      </x:c>
      <x:c r="G67" s="18" t="str">
        <x:v>Count unit</x:v>
      </x:c>
      <x:c r="H67" s="18" t="str">
        <x:v>Damage / exclusion reference or None</x:v>
      </x:c>
      <x:c r="I67" s="18" t="str">
        <x:v>Inspection reference</x:v>
      </x:c>
      <x:c r="J67" s="18" t="str">
        <x:v>Reviewed by</x:v>
      </x:c>
      <x:c r="K67" s="18" t="str">
        <x:v>Review date</x:v>
      </x:c>
      <x:c r="L67" s="19" t="str">
        <x:v>Receipt state</x:v>
      </x:c>
      <x:c r="M67" s="1"/>
      <x:c r="N67" s="1"/>
    </x:row>
    <x:row r="68" ht="35" customHeight="1">
      <x:c r="A68" s="23"/>
      <x:c r="B68" s="23"/>
      <x:c r="C68" s="23"/>
      <x:c r="D68" s="25"/>
      <x:c r="E68" s="31"/>
      <x:c r="F68" s="31"/>
      <x:c r="G68" s="22"/>
      <x:c r="H68" s="23"/>
      <x:c r="I68" s="23"/>
      <x:c r="J68" s="23"/>
      <x:c r="K68" s="25"/>
      <x:c r="L68" s="24" t="str">
        <x:f>IF(LEN(A68&amp;"")=0,IF(COUNTA(A68,B68,C68,D68,E68,F68,G68,H68,I68,J68,K68)=0,"","Enter Receipt event ID"),IF(COUNTIFS('Receipt'!$A$68:$A$117,A68)&lt;&gt;1,"Duplicate receipt event",IF(OR(LEN(B68&amp;"")=0,LEN(C68&amp;"")=0,LEN(D68&amp;"")=0,LEN(E68&amp;"")=0,LEN(F68&amp;"")=0,LEN(G68&amp;"")=0,LEN(H68&amp;"")=0,LEN(I68&amp;"")=0,LEN(J68&amp;"")=0,LEN(K68&amp;"")=0),"Complete receipt, unit and review",IF(OR(OR(NOT(ISNUMBER(E68)),E68&lt;0,NOT(ISNUMBER(F68)),F68&lt;0),F68&gt;E68),"Invalid received or accepted quantity",IF(OR(NOT(ISNUMBER(D68)),D68&lt;=0,NOT(ISNUMBER(K68)),K68&lt;=0),"Enter valid receipt and review dates",IF(AND(F68&lt;E68,H68="None"),"Record damage or exclusion reference",IF(IF(COUNTIFS('Receipt'!$A$8:$A$57,B68)&lt;&gt;1,"Missing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missing","Linked")))&lt;&gt;"Linked",IF(COUNTIFS('Receipt'!$A$8:$A$57,B68)&lt;&gt;1,"Missing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missing","Linked"))),IF(G68&lt;&gt;INDEX('Receipt'!$G$8:$G$57,MATCH(B68,'Receipt'!$A$8:$A$57,0)),"Count unit differs from order",IF(INDEX('Receipt'!$N$8:$N$57,MATCH(B68,'Receipt'!$A$8:$A$57,0))&lt;&gt;"Linked","Order quantity, unit or precision incomplete",IF(OR(NOT(ISNUMBER(INDEX('Receipt'!$H$8:$H$57,MATCH(B68,'Receipt'!$A$8:$A$57,0)))),INDEX('Receipt'!$H$8:$H$57,MATCH(B68,'Receipt'!$A$8:$A$57,0))&lt;0,INDEX('Receipt'!$H$8:$H$57,MATCH(B68,'Receipt'!$A$8:$A$57,0))&gt;6,MOD(INDEX('Receipt'!$H$8:$H$57,MATCH(B68,'Receipt'!$A$8:$A$57,0)),1)&lt;&gt;0),"Order quantity precision incomplete",IF(OR(ROUND(E68,INDEX('Receipt'!$H$8:$H$57,MATCH(B68,'Receipt'!$A$8:$A$57,0)))&lt;&gt;E68,ROUND(F68,INDEX('Receipt'!$H$8:$H$57,MATCH(B68,'Receipt'!$A$8:$A$57,0)))&lt;&gt;F68),"Receipt exceeds declared decimal places","Receipt recorded")))))))))))</x:f>
      </x:c>
      <x:c r="M68" s="1"/>
      <x:c r="N68" s="1"/>
    </x:row>
    <x:row r="69" ht="35" customHeight="1">
      <x:c r="A69" s="23"/>
      <x:c r="B69" s="23"/>
      <x:c r="C69" s="23"/>
      <x:c r="D69" s="25"/>
      <x:c r="E69" s="31"/>
      <x:c r="F69" s="31"/>
      <x:c r="G69" s="22"/>
      <x:c r="H69" s="23"/>
      <x:c r="I69" s="23"/>
      <x:c r="J69" s="23"/>
      <x:c r="K69" s="25"/>
      <x:c r="L69" s="24" t="str">
        <x:f>IF(LEN(A69&amp;"")=0,IF(COUNTA(A69,B69,C69,D69,E69,F69,G69,H69,I69,J69,K69)=0,"","Enter Receipt event ID"),IF(COUNTIFS('Receipt'!$A$68:$A$117,A69)&lt;&gt;1,"Duplicate receipt event",IF(OR(LEN(B69&amp;"")=0,LEN(C69&amp;"")=0,LEN(D69&amp;"")=0,LEN(E69&amp;"")=0,LEN(F69&amp;"")=0,LEN(G69&amp;"")=0,LEN(H69&amp;"")=0,LEN(I69&amp;"")=0,LEN(J69&amp;"")=0,LEN(K69&amp;"")=0),"Complete receipt, unit and review",IF(OR(OR(NOT(ISNUMBER(E69)),E69&lt;0,NOT(ISNUMBER(F69)),F69&lt;0),F69&gt;E69),"Invalid received or accepted quantity",IF(OR(NOT(ISNUMBER(D69)),D69&lt;=0,NOT(ISNUMBER(K69)),K69&lt;=0),"Enter valid receipt and review dates",IF(AND(F69&lt;E69,H69="None"),"Record damage or exclusion reference",IF(IF(COUNTIFS('Receipt'!$A$8:$A$57,B69)&lt;&gt;1,"Missing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missing","Linked")))&lt;&gt;"Linked",IF(COUNTIFS('Receipt'!$A$8:$A$57,B69)&lt;&gt;1,"Missing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missing","Linked"))),IF(G69&lt;&gt;INDEX('Receipt'!$G$8:$G$57,MATCH(B69,'Receipt'!$A$8:$A$57,0)),"Count unit differs from order",IF(INDEX('Receipt'!$N$8:$N$57,MATCH(B69,'Receipt'!$A$8:$A$57,0))&lt;&gt;"Linked","Order quantity, unit or precision incomplete",IF(OR(NOT(ISNUMBER(INDEX('Receipt'!$H$8:$H$57,MATCH(B69,'Receipt'!$A$8:$A$57,0)))),INDEX('Receipt'!$H$8:$H$57,MATCH(B69,'Receipt'!$A$8:$A$57,0))&lt;0,INDEX('Receipt'!$H$8:$H$57,MATCH(B69,'Receipt'!$A$8:$A$57,0))&gt;6,MOD(INDEX('Receipt'!$H$8:$H$57,MATCH(B69,'Receipt'!$A$8:$A$57,0)),1)&lt;&gt;0),"Order quantity precision incomplete",IF(OR(ROUND(E69,INDEX('Receipt'!$H$8:$H$57,MATCH(B69,'Receipt'!$A$8:$A$57,0)))&lt;&gt;E69,ROUND(F69,INDEX('Receipt'!$H$8:$H$57,MATCH(B69,'Receipt'!$A$8:$A$57,0)))&lt;&gt;F69),"Receipt exceeds declared decimal places","Receipt recorded")))))))))))</x:f>
      </x:c>
      <x:c r="M69" s="1"/>
      <x:c r="N69" s="1"/>
    </x:row>
    <x:row r="70" ht="35" customHeight="1">
      <x:c r="A70" s="23"/>
      <x:c r="B70" s="23"/>
      <x:c r="C70" s="23"/>
      <x:c r="D70" s="25"/>
      <x:c r="E70" s="31"/>
      <x:c r="F70" s="31"/>
      <x:c r="G70" s="22"/>
      <x:c r="H70" s="23"/>
      <x:c r="I70" s="23"/>
      <x:c r="J70" s="23"/>
      <x:c r="K70" s="25"/>
      <x:c r="L70" s="24" t="str">
        <x:f>IF(LEN(A70&amp;"")=0,IF(COUNTA(A70,B70,C70,D70,E70,F70,G70,H70,I70,J70,K70)=0,"","Enter Receipt event ID"),IF(COUNTIFS('Receipt'!$A$68:$A$117,A70)&lt;&gt;1,"Duplicate receipt event",IF(OR(LEN(B70&amp;"")=0,LEN(C70&amp;"")=0,LEN(D70&amp;"")=0,LEN(E70&amp;"")=0,LEN(F70&amp;"")=0,LEN(G70&amp;"")=0,LEN(H70&amp;"")=0,LEN(I70&amp;"")=0,LEN(J70&amp;"")=0,LEN(K70&amp;"")=0),"Complete receipt, unit and review",IF(OR(OR(NOT(ISNUMBER(E70)),E70&lt;0,NOT(ISNUMBER(F70)),F70&lt;0),F70&gt;E70),"Invalid received or accepted quantity",IF(OR(NOT(ISNUMBER(D70)),D70&lt;=0,NOT(ISNUMBER(K70)),K70&lt;=0),"Enter valid receipt and review dates",IF(AND(F70&lt;E70,H70="None"),"Record damage or exclusion reference",IF(IF(COUNTIFS('Receipt'!$A$8:$A$57,B70)&lt;&gt;1,"Missing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missing","Linked")))&lt;&gt;"Linked",IF(COUNTIFS('Receipt'!$A$8:$A$57,B70)&lt;&gt;1,"Missing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missing","Linked"))),IF(G70&lt;&gt;INDEX('Receipt'!$G$8:$G$57,MATCH(B70,'Receipt'!$A$8:$A$57,0)),"Count unit differs from order",IF(INDEX('Receipt'!$N$8:$N$57,MATCH(B70,'Receipt'!$A$8:$A$57,0))&lt;&gt;"Linked","Order quantity, unit or precision incomplete",IF(OR(NOT(ISNUMBER(INDEX('Receipt'!$H$8:$H$57,MATCH(B70,'Receipt'!$A$8:$A$57,0)))),INDEX('Receipt'!$H$8:$H$57,MATCH(B70,'Receipt'!$A$8:$A$57,0))&lt;0,INDEX('Receipt'!$H$8:$H$57,MATCH(B70,'Receipt'!$A$8:$A$57,0))&gt;6,MOD(INDEX('Receipt'!$H$8:$H$57,MATCH(B70,'Receipt'!$A$8:$A$57,0)),1)&lt;&gt;0),"Order quantity precision incomplete",IF(OR(ROUND(E70,INDEX('Receipt'!$H$8:$H$57,MATCH(B70,'Receipt'!$A$8:$A$57,0)))&lt;&gt;E70,ROUND(F70,INDEX('Receipt'!$H$8:$H$57,MATCH(B70,'Receipt'!$A$8:$A$57,0)))&lt;&gt;F70),"Receipt exceeds declared decimal places","Receipt recorded")))))))))))</x:f>
      </x:c>
      <x:c r="M70" s="1"/>
      <x:c r="N70" s="1"/>
    </x:row>
    <x:row r="71" ht="35" customHeight="1">
      <x:c r="A71" s="23"/>
      <x:c r="B71" s="23"/>
      <x:c r="C71" s="23"/>
      <x:c r="D71" s="25"/>
      <x:c r="E71" s="31"/>
      <x:c r="F71" s="31"/>
      <x:c r="G71" s="22"/>
      <x:c r="H71" s="23"/>
      <x:c r="I71" s="23"/>
      <x:c r="J71" s="23"/>
      <x:c r="K71" s="25"/>
      <x:c r="L71" s="24" t="str">
        <x:f>IF(LEN(A71&amp;"")=0,IF(COUNTA(A71,B71,C71,D71,E71,F71,G71,H71,I71,J71,K71)=0,"","Enter Receipt event ID"),IF(COUNTIFS('Receipt'!$A$68:$A$117,A71)&lt;&gt;1,"Duplicate receipt event",IF(OR(LEN(B71&amp;"")=0,LEN(C71&amp;"")=0,LEN(D71&amp;"")=0,LEN(E71&amp;"")=0,LEN(F71&amp;"")=0,LEN(G71&amp;"")=0,LEN(H71&amp;"")=0,LEN(I71&amp;"")=0,LEN(J71&amp;"")=0,LEN(K71&amp;"")=0),"Complete receipt, unit and review",IF(OR(OR(NOT(ISNUMBER(E71)),E71&lt;0,NOT(ISNUMBER(F71)),F71&lt;0),F71&gt;E71),"Invalid received or accepted quantity",IF(OR(NOT(ISNUMBER(D71)),D71&lt;=0,NOT(ISNUMBER(K71)),K71&lt;=0),"Enter valid receipt and review dates",IF(AND(F71&lt;E71,H71="None"),"Record damage or exclusion reference",IF(IF(COUNTIFS('Receipt'!$A$8:$A$57,B71)&lt;&gt;1,"Missing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missing","Linked")))&lt;&gt;"Linked",IF(COUNTIFS('Receipt'!$A$8:$A$57,B71)&lt;&gt;1,"Missing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missing","Linked"))),IF(G71&lt;&gt;INDEX('Receipt'!$G$8:$G$57,MATCH(B71,'Receipt'!$A$8:$A$57,0)),"Count unit differs from order",IF(INDEX('Receipt'!$N$8:$N$57,MATCH(B71,'Receipt'!$A$8:$A$57,0))&lt;&gt;"Linked","Order quantity, unit or precision incomplete",IF(OR(NOT(ISNUMBER(INDEX('Receipt'!$H$8:$H$57,MATCH(B71,'Receipt'!$A$8:$A$57,0)))),INDEX('Receipt'!$H$8:$H$57,MATCH(B71,'Receipt'!$A$8:$A$57,0))&lt;0,INDEX('Receipt'!$H$8:$H$57,MATCH(B71,'Receipt'!$A$8:$A$57,0))&gt;6,MOD(INDEX('Receipt'!$H$8:$H$57,MATCH(B71,'Receipt'!$A$8:$A$57,0)),1)&lt;&gt;0),"Order quantity precision incomplete",IF(OR(ROUND(E71,INDEX('Receipt'!$H$8:$H$57,MATCH(B71,'Receipt'!$A$8:$A$57,0)))&lt;&gt;E71,ROUND(F71,INDEX('Receipt'!$H$8:$H$57,MATCH(B71,'Receipt'!$A$8:$A$57,0)))&lt;&gt;F71),"Receipt exceeds declared decimal places","Receipt recorded")))))))))))</x:f>
      </x:c>
      <x:c r="M71" s="1"/>
      <x:c r="N71" s="1"/>
    </x:row>
    <x:row r="72" ht="35" customHeight="1">
      <x:c r="A72" s="23"/>
      <x:c r="B72" s="23"/>
      <x:c r="C72" s="23"/>
      <x:c r="D72" s="25"/>
      <x:c r="E72" s="31"/>
      <x:c r="F72" s="31"/>
      <x:c r="G72" s="22"/>
      <x:c r="H72" s="23"/>
      <x:c r="I72" s="23"/>
      <x:c r="J72" s="23"/>
      <x:c r="K72" s="25"/>
      <x:c r="L72" s="24" t="str">
        <x:f>IF(LEN(A72&amp;"")=0,IF(COUNTA(A72,B72,C72,D72,E72,F72,G72,H72,I72,J72,K72)=0,"","Enter Receipt event ID"),IF(COUNTIFS('Receipt'!$A$68:$A$117,A72)&lt;&gt;1,"Duplicate receipt event",IF(OR(LEN(B72&amp;"")=0,LEN(C72&amp;"")=0,LEN(D72&amp;"")=0,LEN(E72&amp;"")=0,LEN(F72&amp;"")=0,LEN(G72&amp;"")=0,LEN(H72&amp;"")=0,LEN(I72&amp;"")=0,LEN(J72&amp;"")=0,LEN(K72&amp;"")=0),"Complete receipt, unit and review",IF(OR(OR(NOT(ISNUMBER(E72)),E72&lt;0,NOT(ISNUMBER(F72)),F72&lt;0),F72&gt;E72),"Invalid received or accepted quantity",IF(OR(NOT(ISNUMBER(D72)),D72&lt;=0,NOT(ISNUMBER(K72)),K72&lt;=0),"Enter valid receipt and review dates",IF(AND(F72&lt;E72,H72="None"),"Record damage or exclusion reference",IF(IF(COUNTIFS('Receipt'!$A$8:$A$57,B72)&lt;&gt;1,"Missing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missing","Linked")))&lt;&gt;"Linked",IF(COUNTIFS('Receipt'!$A$8:$A$57,B72)&lt;&gt;1,"Missing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missing","Linked"))),IF(G72&lt;&gt;INDEX('Receipt'!$G$8:$G$57,MATCH(B72,'Receipt'!$A$8:$A$57,0)),"Count unit differs from order",IF(INDEX('Receipt'!$N$8:$N$57,MATCH(B72,'Receipt'!$A$8:$A$57,0))&lt;&gt;"Linked","Order quantity, unit or precision incomplete",IF(OR(NOT(ISNUMBER(INDEX('Receipt'!$H$8:$H$57,MATCH(B72,'Receipt'!$A$8:$A$57,0)))),INDEX('Receipt'!$H$8:$H$57,MATCH(B72,'Receipt'!$A$8:$A$57,0))&lt;0,INDEX('Receipt'!$H$8:$H$57,MATCH(B72,'Receipt'!$A$8:$A$57,0))&gt;6,MOD(INDEX('Receipt'!$H$8:$H$57,MATCH(B72,'Receipt'!$A$8:$A$57,0)),1)&lt;&gt;0),"Order quantity precision incomplete",IF(OR(ROUND(E72,INDEX('Receipt'!$H$8:$H$57,MATCH(B72,'Receipt'!$A$8:$A$57,0)))&lt;&gt;E72,ROUND(F72,INDEX('Receipt'!$H$8:$H$57,MATCH(B72,'Receipt'!$A$8:$A$57,0)))&lt;&gt;F72),"Receipt exceeds declared decimal places","Receipt recorded")))))))))))</x:f>
      </x:c>
      <x:c r="M72" s="1"/>
      <x:c r="N72" s="1"/>
    </x:row>
    <x:row r="73" ht="35" customHeight="1">
      <x:c r="A73" s="23"/>
      <x:c r="B73" s="23"/>
      <x:c r="C73" s="23"/>
      <x:c r="D73" s="25"/>
      <x:c r="E73" s="31"/>
      <x:c r="F73" s="31"/>
      <x:c r="G73" s="22"/>
      <x:c r="H73" s="23"/>
      <x:c r="I73" s="23"/>
      <x:c r="J73" s="23"/>
      <x:c r="K73" s="25"/>
      <x:c r="L73" s="24" t="str">
        <x:f>IF(LEN(A73&amp;"")=0,IF(COUNTA(A73,B73,C73,D73,E73,F73,G73,H73,I73,J73,K73)=0,"","Enter Receipt event ID"),IF(COUNTIFS('Receipt'!$A$68:$A$117,A73)&lt;&gt;1,"Duplicate receipt event",IF(OR(LEN(B73&amp;"")=0,LEN(C73&amp;"")=0,LEN(D73&amp;"")=0,LEN(E73&amp;"")=0,LEN(F73&amp;"")=0,LEN(G73&amp;"")=0,LEN(H73&amp;"")=0,LEN(I73&amp;"")=0,LEN(J73&amp;"")=0,LEN(K73&amp;"")=0),"Complete receipt, unit and review",IF(OR(OR(NOT(ISNUMBER(E73)),E73&lt;0,NOT(ISNUMBER(F73)),F73&lt;0),F73&gt;E73),"Invalid received or accepted quantity",IF(OR(NOT(ISNUMBER(D73)),D73&lt;=0,NOT(ISNUMBER(K73)),K73&lt;=0),"Enter valid receipt and review dates",IF(AND(F73&lt;E73,H73="None"),"Record damage or exclusion reference",IF(IF(COUNTIFS('Receipt'!$A$8:$A$57,B73)&lt;&gt;1,"Missing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missing","Linked")))&lt;&gt;"Linked",IF(COUNTIFS('Receipt'!$A$8:$A$57,B73)&lt;&gt;1,"Missing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missing","Linked"))),IF(G73&lt;&gt;INDEX('Receipt'!$G$8:$G$57,MATCH(B73,'Receipt'!$A$8:$A$57,0)),"Count unit differs from order",IF(INDEX('Receipt'!$N$8:$N$57,MATCH(B73,'Receipt'!$A$8:$A$57,0))&lt;&gt;"Linked","Order quantity, unit or precision incomplete",IF(OR(NOT(ISNUMBER(INDEX('Receipt'!$H$8:$H$57,MATCH(B73,'Receipt'!$A$8:$A$57,0)))),INDEX('Receipt'!$H$8:$H$57,MATCH(B73,'Receipt'!$A$8:$A$57,0))&lt;0,INDEX('Receipt'!$H$8:$H$57,MATCH(B73,'Receipt'!$A$8:$A$57,0))&gt;6,MOD(INDEX('Receipt'!$H$8:$H$57,MATCH(B73,'Receipt'!$A$8:$A$57,0)),1)&lt;&gt;0),"Order quantity precision incomplete",IF(OR(ROUND(E73,INDEX('Receipt'!$H$8:$H$57,MATCH(B73,'Receipt'!$A$8:$A$57,0)))&lt;&gt;E73,ROUND(F73,INDEX('Receipt'!$H$8:$H$57,MATCH(B73,'Receipt'!$A$8:$A$57,0)))&lt;&gt;F73),"Receipt exceeds declared decimal places","Receipt recorded")))))))))))</x:f>
      </x:c>
      <x:c r="M73" s="1"/>
      <x:c r="N73" s="1"/>
    </x:row>
    <x:row r="74" ht="35" customHeight="1">
      <x:c r="A74" s="23"/>
      <x:c r="B74" s="23"/>
      <x:c r="C74" s="23"/>
      <x:c r="D74" s="25"/>
      <x:c r="E74" s="31"/>
      <x:c r="F74" s="31"/>
      <x:c r="G74" s="22"/>
      <x:c r="H74" s="23"/>
      <x:c r="I74" s="23"/>
      <x:c r="J74" s="23"/>
      <x:c r="K74" s="25"/>
      <x:c r="L74" s="24" t="str">
        <x:f>IF(LEN(A74&amp;"")=0,IF(COUNTA(A74,B74,C74,D74,E74,F74,G74,H74,I74,J74,K74)=0,"","Enter Receipt event ID"),IF(COUNTIFS('Receipt'!$A$68:$A$117,A74)&lt;&gt;1,"Duplicate receipt event",IF(OR(LEN(B74&amp;"")=0,LEN(C74&amp;"")=0,LEN(D74&amp;"")=0,LEN(E74&amp;"")=0,LEN(F74&amp;"")=0,LEN(G74&amp;"")=0,LEN(H74&amp;"")=0,LEN(I74&amp;"")=0,LEN(J74&amp;"")=0,LEN(K74&amp;"")=0),"Complete receipt, unit and review",IF(OR(OR(NOT(ISNUMBER(E74)),E74&lt;0,NOT(ISNUMBER(F74)),F74&lt;0),F74&gt;E74),"Invalid received or accepted quantity",IF(OR(NOT(ISNUMBER(D74)),D74&lt;=0,NOT(ISNUMBER(K74)),K74&lt;=0),"Enter valid receipt and review dates",IF(AND(F74&lt;E74,H74="None"),"Record damage or exclusion reference",IF(IF(COUNTIFS('Receipt'!$A$8:$A$57,B74)&lt;&gt;1,"Missing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missing","Linked")))&lt;&gt;"Linked",IF(COUNTIFS('Receipt'!$A$8:$A$57,B74)&lt;&gt;1,"Missing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missing","Linked"))),IF(G74&lt;&gt;INDEX('Receipt'!$G$8:$G$57,MATCH(B74,'Receipt'!$A$8:$A$57,0)),"Count unit differs from order",IF(INDEX('Receipt'!$N$8:$N$57,MATCH(B74,'Receipt'!$A$8:$A$57,0))&lt;&gt;"Linked","Order quantity, unit or precision incomplete",IF(OR(NOT(ISNUMBER(INDEX('Receipt'!$H$8:$H$57,MATCH(B74,'Receipt'!$A$8:$A$57,0)))),INDEX('Receipt'!$H$8:$H$57,MATCH(B74,'Receipt'!$A$8:$A$57,0))&lt;0,INDEX('Receipt'!$H$8:$H$57,MATCH(B74,'Receipt'!$A$8:$A$57,0))&gt;6,MOD(INDEX('Receipt'!$H$8:$H$57,MATCH(B74,'Receipt'!$A$8:$A$57,0)),1)&lt;&gt;0),"Order quantity precision incomplete",IF(OR(ROUND(E74,INDEX('Receipt'!$H$8:$H$57,MATCH(B74,'Receipt'!$A$8:$A$57,0)))&lt;&gt;E74,ROUND(F74,INDEX('Receipt'!$H$8:$H$57,MATCH(B74,'Receipt'!$A$8:$A$57,0)))&lt;&gt;F74),"Receipt exceeds declared decimal places","Receipt recorded")))))))))))</x:f>
      </x:c>
      <x:c r="M74" s="1"/>
      <x:c r="N74" s="1"/>
    </x:row>
    <x:row r="75" ht="35" customHeight="1">
      <x:c r="A75" s="23"/>
      <x:c r="B75" s="23"/>
      <x:c r="C75" s="23"/>
      <x:c r="D75" s="25"/>
      <x:c r="E75" s="31"/>
      <x:c r="F75" s="31"/>
      <x:c r="G75" s="22"/>
      <x:c r="H75" s="23"/>
      <x:c r="I75" s="23"/>
      <x:c r="J75" s="23"/>
      <x:c r="K75" s="25"/>
      <x:c r="L75" s="24" t="str">
        <x:f>IF(LEN(A75&amp;"")=0,IF(COUNTA(A75,B75,C75,D75,E75,F75,G75,H75,I75,J75,K75)=0,"","Enter Receipt event ID"),IF(COUNTIFS('Receipt'!$A$68:$A$117,A75)&lt;&gt;1,"Duplicate receipt event",IF(OR(LEN(B75&amp;"")=0,LEN(C75&amp;"")=0,LEN(D75&amp;"")=0,LEN(E75&amp;"")=0,LEN(F75&amp;"")=0,LEN(G75&amp;"")=0,LEN(H75&amp;"")=0,LEN(I75&amp;"")=0,LEN(J75&amp;"")=0,LEN(K75&amp;"")=0),"Complete receipt, unit and review",IF(OR(OR(NOT(ISNUMBER(E75)),E75&lt;0,NOT(ISNUMBER(F75)),F75&lt;0),F75&gt;E75),"Invalid received or accepted quantity",IF(OR(NOT(ISNUMBER(D75)),D75&lt;=0,NOT(ISNUMBER(K75)),K75&lt;=0),"Enter valid receipt and review dates",IF(AND(F75&lt;E75,H75="None"),"Record damage or exclusion reference",IF(IF(COUNTIFS('Receipt'!$A$8:$A$57,B75)&lt;&gt;1,"Missing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missing","Linked")))&lt;&gt;"Linked",IF(COUNTIFS('Receipt'!$A$8:$A$57,B75)&lt;&gt;1,"Missing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missing","Linked"))),IF(G75&lt;&gt;INDEX('Receipt'!$G$8:$G$57,MATCH(B75,'Receipt'!$A$8:$A$57,0)),"Count unit differs from order",IF(INDEX('Receipt'!$N$8:$N$57,MATCH(B75,'Receipt'!$A$8:$A$57,0))&lt;&gt;"Linked","Order quantity, unit or precision incomplete",IF(OR(NOT(ISNUMBER(INDEX('Receipt'!$H$8:$H$57,MATCH(B75,'Receipt'!$A$8:$A$57,0)))),INDEX('Receipt'!$H$8:$H$57,MATCH(B75,'Receipt'!$A$8:$A$57,0))&lt;0,INDEX('Receipt'!$H$8:$H$57,MATCH(B75,'Receipt'!$A$8:$A$57,0))&gt;6,MOD(INDEX('Receipt'!$H$8:$H$57,MATCH(B75,'Receipt'!$A$8:$A$57,0)),1)&lt;&gt;0),"Order quantity precision incomplete",IF(OR(ROUND(E75,INDEX('Receipt'!$H$8:$H$57,MATCH(B75,'Receipt'!$A$8:$A$57,0)))&lt;&gt;E75,ROUND(F75,INDEX('Receipt'!$H$8:$H$57,MATCH(B75,'Receipt'!$A$8:$A$57,0)))&lt;&gt;F75),"Receipt exceeds declared decimal places","Receipt recorded")))))))))))</x:f>
      </x:c>
      <x:c r="M75" s="1"/>
      <x:c r="N75" s="1"/>
    </x:row>
    <x:row r="76" ht="35" customHeight="1">
      <x:c r="A76" s="23"/>
      <x:c r="B76" s="23"/>
      <x:c r="C76" s="23"/>
      <x:c r="D76" s="25"/>
      <x:c r="E76" s="31"/>
      <x:c r="F76" s="31"/>
      <x:c r="G76" s="22"/>
      <x:c r="H76" s="23"/>
      <x:c r="I76" s="23"/>
      <x:c r="J76" s="23"/>
      <x:c r="K76" s="25"/>
      <x:c r="L76" s="24" t="str">
        <x:f>IF(LEN(A76&amp;"")=0,IF(COUNTA(A76,B76,C76,D76,E76,F76,G76,H76,I76,J76,K76)=0,"","Enter Receipt event ID"),IF(COUNTIFS('Receipt'!$A$68:$A$117,A76)&lt;&gt;1,"Duplicate receipt event",IF(OR(LEN(B76&amp;"")=0,LEN(C76&amp;"")=0,LEN(D76&amp;"")=0,LEN(E76&amp;"")=0,LEN(F76&amp;"")=0,LEN(G76&amp;"")=0,LEN(H76&amp;"")=0,LEN(I76&amp;"")=0,LEN(J76&amp;"")=0,LEN(K76&amp;"")=0),"Complete receipt, unit and review",IF(OR(OR(NOT(ISNUMBER(E76)),E76&lt;0,NOT(ISNUMBER(F76)),F76&lt;0),F76&gt;E76),"Invalid received or accepted quantity",IF(OR(NOT(ISNUMBER(D76)),D76&lt;=0,NOT(ISNUMBER(K76)),K76&lt;=0),"Enter valid receipt and review dates",IF(AND(F76&lt;E76,H76="None"),"Record damage or exclusion reference",IF(IF(COUNTIFS('Receipt'!$A$8:$A$57,B76)&lt;&gt;1,"Missing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missing","Linked")))&lt;&gt;"Linked",IF(COUNTIFS('Receipt'!$A$8:$A$57,B76)&lt;&gt;1,"Missing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missing","Linked"))),IF(G76&lt;&gt;INDEX('Receipt'!$G$8:$G$57,MATCH(B76,'Receipt'!$A$8:$A$57,0)),"Count unit differs from order",IF(INDEX('Receipt'!$N$8:$N$57,MATCH(B76,'Receipt'!$A$8:$A$57,0))&lt;&gt;"Linked","Order quantity, unit or precision incomplete",IF(OR(NOT(ISNUMBER(INDEX('Receipt'!$H$8:$H$57,MATCH(B76,'Receipt'!$A$8:$A$57,0)))),INDEX('Receipt'!$H$8:$H$57,MATCH(B76,'Receipt'!$A$8:$A$57,0))&lt;0,INDEX('Receipt'!$H$8:$H$57,MATCH(B76,'Receipt'!$A$8:$A$57,0))&gt;6,MOD(INDEX('Receipt'!$H$8:$H$57,MATCH(B76,'Receipt'!$A$8:$A$57,0)),1)&lt;&gt;0),"Order quantity precision incomplete",IF(OR(ROUND(E76,INDEX('Receipt'!$H$8:$H$57,MATCH(B76,'Receipt'!$A$8:$A$57,0)))&lt;&gt;E76,ROUND(F76,INDEX('Receipt'!$H$8:$H$57,MATCH(B76,'Receipt'!$A$8:$A$57,0)))&lt;&gt;F76),"Receipt exceeds declared decimal places","Receipt recorded")))))))))))</x:f>
      </x:c>
      <x:c r="M76" s="1"/>
      <x:c r="N76" s="1"/>
    </x:row>
    <x:row r="77" ht="35" customHeight="1">
      <x:c r="A77" s="23"/>
      <x:c r="B77" s="23"/>
      <x:c r="C77" s="23"/>
      <x:c r="D77" s="25"/>
      <x:c r="E77" s="31"/>
      <x:c r="F77" s="31"/>
      <x:c r="G77" s="22"/>
      <x:c r="H77" s="23"/>
      <x:c r="I77" s="23"/>
      <x:c r="J77" s="23"/>
      <x:c r="K77" s="25"/>
      <x:c r="L77" s="24" t="str">
        <x:f>IF(LEN(A77&amp;"")=0,IF(COUNTA(A77,B77,C77,D77,E77,F77,G77,H77,I77,J77,K77)=0,"","Enter Receipt event ID"),IF(COUNTIFS('Receipt'!$A$68:$A$117,A77)&lt;&gt;1,"Duplicate receipt event",IF(OR(LEN(B77&amp;"")=0,LEN(C77&amp;"")=0,LEN(D77&amp;"")=0,LEN(E77&amp;"")=0,LEN(F77&amp;"")=0,LEN(G77&amp;"")=0,LEN(H77&amp;"")=0,LEN(I77&amp;"")=0,LEN(J77&amp;"")=0,LEN(K77&amp;"")=0),"Complete receipt, unit and review",IF(OR(OR(NOT(ISNUMBER(E77)),E77&lt;0,NOT(ISNUMBER(F77)),F77&lt;0),F77&gt;E77),"Invalid received or accepted quantity",IF(OR(NOT(ISNUMBER(D77)),D77&lt;=0,NOT(ISNUMBER(K77)),K77&lt;=0),"Enter valid receipt and review dates",IF(AND(F77&lt;E77,H77="None"),"Record damage or exclusion reference",IF(IF(COUNTIFS('Receipt'!$A$8:$A$57,B77)&lt;&gt;1,"Missing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missing","Linked")))&lt;&gt;"Linked",IF(COUNTIFS('Receipt'!$A$8:$A$57,B77)&lt;&gt;1,"Missing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missing","Linked"))),IF(G77&lt;&gt;INDEX('Receipt'!$G$8:$G$57,MATCH(B77,'Receipt'!$A$8:$A$57,0)),"Count unit differs from order",IF(INDEX('Receipt'!$N$8:$N$57,MATCH(B77,'Receipt'!$A$8:$A$57,0))&lt;&gt;"Linked","Order quantity, unit or precision incomplete",IF(OR(NOT(ISNUMBER(INDEX('Receipt'!$H$8:$H$57,MATCH(B77,'Receipt'!$A$8:$A$57,0)))),INDEX('Receipt'!$H$8:$H$57,MATCH(B77,'Receipt'!$A$8:$A$57,0))&lt;0,INDEX('Receipt'!$H$8:$H$57,MATCH(B77,'Receipt'!$A$8:$A$57,0))&gt;6,MOD(INDEX('Receipt'!$H$8:$H$57,MATCH(B77,'Receipt'!$A$8:$A$57,0)),1)&lt;&gt;0),"Order quantity precision incomplete",IF(OR(ROUND(E77,INDEX('Receipt'!$H$8:$H$57,MATCH(B77,'Receipt'!$A$8:$A$57,0)))&lt;&gt;E77,ROUND(F77,INDEX('Receipt'!$H$8:$H$57,MATCH(B77,'Receipt'!$A$8:$A$57,0)))&lt;&gt;F77),"Receipt exceeds declared decimal places","Receipt recorded")))))))))))</x:f>
      </x:c>
      <x:c r="M77" s="1"/>
      <x:c r="N77" s="1"/>
    </x:row>
    <x:row r="78" ht="35" customHeight="1">
      <x:c r="A78" s="23"/>
      <x:c r="B78" s="23"/>
      <x:c r="C78" s="23"/>
      <x:c r="D78" s="25"/>
      <x:c r="E78" s="31"/>
      <x:c r="F78" s="31"/>
      <x:c r="G78" s="22"/>
      <x:c r="H78" s="23"/>
      <x:c r="I78" s="23"/>
      <x:c r="J78" s="23"/>
      <x:c r="K78" s="25"/>
      <x:c r="L78" s="24" t="str">
        <x:f>IF(LEN(A78&amp;"")=0,IF(COUNTA(A78,B78,C78,D78,E78,F78,G78,H78,I78,J78,K78)=0,"","Enter Receipt event ID"),IF(COUNTIFS('Receipt'!$A$68:$A$117,A78)&lt;&gt;1,"Duplicate receipt event",IF(OR(LEN(B78&amp;"")=0,LEN(C78&amp;"")=0,LEN(D78&amp;"")=0,LEN(E78&amp;"")=0,LEN(F78&amp;"")=0,LEN(G78&amp;"")=0,LEN(H78&amp;"")=0,LEN(I78&amp;"")=0,LEN(J78&amp;"")=0,LEN(K78&amp;"")=0),"Complete receipt, unit and review",IF(OR(OR(NOT(ISNUMBER(E78)),E78&lt;0,NOT(ISNUMBER(F78)),F78&lt;0),F78&gt;E78),"Invalid received or accepted quantity",IF(OR(NOT(ISNUMBER(D78)),D78&lt;=0,NOT(ISNUMBER(K78)),K78&lt;=0),"Enter valid receipt and review dates",IF(AND(F78&lt;E78,H78="None"),"Record damage or exclusion reference",IF(IF(COUNTIFS('Receipt'!$A$8:$A$57,B78)&lt;&gt;1,"Missing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missing","Linked")))&lt;&gt;"Linked",IF(COUNTIFS('Receipt'!$A$8:$A$57,B78)&lt;&gt;1,"Missing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missing","Linked"))),IF(G78&lt;&gt;INDEX('Receipt'!$G$8:$G$57,MATCH(B78,'Receipt'!$A$8:$A$57,0)),"Count unit differs from order",IF(INDEX('Receipt'!$N$8:$N$57,MATCH(B78,'Receipt'!$A$8:$A$57,0))&lt;&gt;"Linked","Order quantity, unit or precision incomplete",IF(OR(NOT(ISNUMBER(INDEX('Receipt'!$H$8:$H$57,MATCH(B78,'Receipt'!$A$8:$A$57,0)))),INDEX('Receipt'!$H$8:$H$57,MATCH(B78,'Receipt'!$A$8:$A$57,0))&lt;0,INDEX('Receipt'!$H$8:$H$57,MATCH(B78,'Receipt'!$A$8:$A$57,0))&gt;6,MOD(INDEX('Receipt'!$H$8:$H$57,MATCH(B78,'Receipt'!$A$8:$A$57,0)),1)&lt;&gt;0),"Order quantity precision incomplete",IF(OR(ROUND(E78,INDEX('Receipt'!$H$8:$H$57,MATCH(B78,'Receipt'!$A$8:$A$57,0)))&lt;&gt;E78,ROUND(F78,INDEX('Receipt'!$H$8:$H$57,MATCH(B78,'Receipt'!$A$8:$A$57,0)))&lt;&gt;F78),"Receipt exceeds declared decimal places","Receipt recorded")))))))))))</x:f>
      </x:c>
      <x:c r="M78" s="1"/>
      <x:c r="N78" s="1"/>
    </x:row>
    <x:row r="79" ht="35" customHeight="1">
      <x:c r="A79" s="23"/>
      <x:c r="B79" s="23"/>
      <x:c r="C79" s="23"/>
      <x:c r="D79" s="25"/>
      <x:c r="E79" s="31"/>
      <x:c r="F79" s="31"/>
      <x:c r="G79" s="22"/>
      <x:c r="H79" s="23"/>
      <x:c r="I79" s="23"/>
      <x:c r="J79" s="23"/>
      <x:c r="K79" s="25"/>
      <x:c r="L79" s="24" t="str">
        <x:f>IF(LEN(A79&amp;"")=0,IF(COUNTA(A79,B79,C79,D79,E79,F79,G79,H79,I79,J79,K79)=0,"","Enter Receipt event ID"),IF(COUNTIFS('Receipt'!$A$68:$A$117,A79)&lt;&gt;1,"Duplicate receipt event",IF(OR(LEN(B79&amp;"")=0,LEN(C79&amp;"")=0,LEN(D79&amp;"")=0,LEN(E79&amp;"")=0,LEN(F79&amp;"")=0,LEN(G79&amp;"")=0,LEN(H79&amp;"")=0,LEN(I79&amp;"")=0,LEN(J79&amp;"")=0,LEN(K79&amp;"")=0),"Complete receipt, unit and review",IF(OR(OR(NOT(ISNUMBER(E79)),E79&lt;0,NOT(ISNUMBER(F79)),F79&lt;0),F79&gt;E79),"Invalid received or accepted quantity",IF(OR(NOT(ISNUMBER(D79)),D79&lt;=0,NOT(ISNUMBER(K79)),K79&lt;=0),"Enter valid receipt and review dates",IF(AND(F79&lt;E79,H79="None"),"Record damage or exclusion reference",IF(IF(COUNTIFS('Receipt'!$A$8:$A$57,B79)&lt;&gt;1,"Missing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missing","Linked")))&lt;&gt;"Linked",IF(COUNTIFS('Receipt'!$A$8:$A$57,B79)&lt;&gt;1,"Missing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missing","Linked"))),IF(G79&lt;&gt;INDEX('Receipt'!$G$8:$G$57,MATCH(B79,'Receipt'!$A$8:$A$57,0)),"Count unit differs from order",IF(INDEX('Receipt'!$N$8:$N$57,MATCH(B79,'Receipt'!$A$8:$A$57,0))&lt;&gt;"Linked","Order quantity, unit or precision incomplete",IF(OR(NOT(ISNUMBER(INDEX('Receipt'!$H$8:$H$57,MATCH(B79,'Receipt'!$A$8:$A$57,0)))),INDEX('Receipt'!$H$8:$H$57,MATCH(B79,'Receipt'!$A$8:$A$57,0))&lt;0,INDEX('Receipt'!$H$8:$H$57,MATCH(B79,'Receipt'!$A$8:$A$57,0))&gt;6,MOD(INDEX('Receipt'!$H$8:$H$57,MATCH(B79,'Receipt'!$A$8:$A$57,0)),1)&lt;&gt;0),"Order quantity precision incomplete",IF(OR(ROUND(E79,INDEX('Receipt'!$H$8:$H$57,MATCH(B79,'Receipt'!$A$8:$A$57,0)))&lt;&gt;E79,ROUND(F79,INDEX('Receipt'!$H$8:$H$57,MATCH(B79,'Receipt'!$A$8:$A$57,0)))&lt;&gt;F79),"Receipt exceeds declared decimal places","Receipt recorded")))))))))))</x:f>
      </x:c>
      <x:c r="M79" s="1"/>
      <x:c r="N79" s="1"/>
    </x:row>
    <x:row r="80" ht="35" customHeight="1">
      <x:c r="A80" s="23"/>
      <x:c r="B80" s="23"/>
      <x:c r="C80" s="23"/>
      <x:c r="D80" s="25"/>
      <x:c r="E80" s="31"/>
      <x:c r="F80" s="31"/>
      <x:c r="G80" s="22"/>
      <x:c r="H80" s="23"/>
      <x:c r="I80" s="23"/>
      <x:c r="J80" s="23"/>
      <x:c r="K80" s="25"/>
      <x:c r="L80" s="24" t="str">
        <x:f>IF(LEN(A80&amp;"")=0,IF(COUNTA(A80,B80,C80,D80,E80,F80,G80,H80,I80,J80,K80)=0,"","Enter Receipt event ID"),IF(COUNTIFS('Receipt'!$A$68:$A$117,A80)&lt;&gt;1,"Duplicate receipt event",IF(OR(LEN(B80&amp;"")=0,LEN(C80&amp;"")=0,LEN(D80&amp;"")=0,LEN(E80&amp;"")=0,LEN(F80&amp;"")=0,LEN(G80&amp;"")=0,LEN(H80&amp;"")=0,LEN(I80&amp;"")=0,LEN(J80&amp;"")=0,LEN(K80&amp;"")=0),"Complete receipt, unit and review",IF(OR(OR(NOT(ISNUMBER(E80)),E80&lt;0,NOT(ISNUMBER(F80)),F80&lt;0),F80&gt;E80),"Invalid received or accepted quantity",IF(OR(NOT(ISNUMBER(D80)),D80&lt;=0,NOT(ISNUMBER(K80)),K80&lt;=0),"Enter valid receipt and review dates",IF(AND(F80&lt;E80,H80="None"),"Record damage or exclusion reference",IF(IF(COUNTIFS('Receipt'!$A$8:$A$57,B80)&lt;&gt;1,"Missing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missing","Linked")))&lt;&gt;"Linked",IF(COUNTIFS('Receipt'!$A$8:$A$57,B80)&lt;&gt;1,"Missing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missing","Linked"))),IF(G80&lt;&gt;INDEX('Receipt'!$G$8:$G$57,MATCH(B80,'Receipt'!$A$8:$A$57,0)),"Count unit differs from order",IF(INDEX('Receipt'!$N$8:$N$57,MATCH(B80,'Receipt'!$A$8:$A$57,0))&lt;&gt;"Linked","Order quantity, unit or precision incomplete",IF(OR(NOT(ISNUMBER(INDEX('Receipt'!$H$8:$H$57,MATCH(B80,'Receipt'!$A$8:$A$57,0)))),INDEX('Receipt'!$H$8:$H$57,MATCH(B80,'Receipt'!$A$8:$A$57,0))&lt;0,INDEX('Receipt'!$H$8:$H$57,MATCH(B80,'Receipt'!$A$8:$A$57,0))&gt;6,MOD(INDEX('Receipt'!$H$8:$H$57,MATCH(B80,'Receipt'!$A$8:$A$57,0)),1)&lt;&gt;0),"Order quantity precision incomplete",IF(OR(ROUND(E80,INDEX('Receipt'!$H$8:$H$57,MATCH(B80,'Receipt'!$A$8:$A$57,0)))&lt;&gt;E80,ROUND(F80,INDEX('Receipt'!$H$8:$H$57,MATCH(B80,'Receipt'!$A$8:$A$57,0)))&lt;&gt;F80),"Receipt exceeds declared decimal places","Receipt recorded")))))))))))</x:f>
      </x:c>
      <x:c r="M80" s="1"/>
      <x:c r="N80" s="1"/>
    </x:row>
    <x:row r="81" ht="35" customHeight="1">
      <x:c r="A81" s="23"/>
      <x:c r="B81" s="23"/>
      <x:c r="C81" s="23"/>
      <x:c r="D81" s="25"/>
      <x:c r="E81" s="31"/>
      <x:c r="F81" s="31"/>
      <x:c r="G81" s="22"/>
      <x:c r="H81" s="23"/>
      <x:c r="I81" s="23"/>
      <x:c r="J81" s="23"/>
      <x:c r="K81" s="25"/>
      <x:c r="L81" s="24" t="str">
        <x:f>IF(LEN(A81&amp;"")=0,IF(COUNTA(A81,B81,C81,D81,E81,F81,G81,H81,I81,J81,K81)=0,"","Enter Receipt event ID"),IF(COUNTIFS('Receipt'!$A$68:$A$117,A81)&lt;&gt;1,"Duplicate receipt event",IF(OR(LEN(B81&amp;"")=0,LEN(C81&amp;"")=0,LEN(D81&amp;"")=0,LEN(E81&amp;"")=0,LEN(F81&amp;"")=0,LEN(G81&amp;"")=0,LEN(H81&amp;"")=0,LEN(I81&amp;"")=0,LEN(J81&amp;"")=0,LEN(K81&amp;"")=0),"Complete receipt, unit and review",IF(OR(OR(NOT(ISNUMBER(E81)),E81&lt;0,NOT(ISNUMBER(F81)),F81&lt;0),F81&gt;E81),"Invalid received or accepted quantity",IF(OR(NOT(ISNUMBER(D81)),D81&lt;=0,NOT(ISNUMBER(K81)),K81&lt;=0),"Enter valid receipt and review dates",IF(AND(F81&lt;E81,H81="None"),"Record damage or exclusion reference",IF(IF(COUNTIFS('Receipt'!$A$8:$A$57,B81)&lt;&gt;1,"Missing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missing","Linked")))&lt;&gt;"Linked",IF(COUNTIFS('Receipt'!$A$8:$A$57,B81)&lt;&gt;1,"Missing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missing","Linked"))),IF(G81&lt;&gt;INDEX('Receipt'!$G$8:$G$57,MATCH(B81,'Receipt'!$A$8:$A$57,0)),"Count unit differs from order",IF(INDEX('Receipt'!$N$8:$N$57,MATCH(B81,'Receipt'!$A$8:$A$57,0))&lt;&gt;"Linked","Order quantity, unit or precision incomplete",IF(OR(NOT(ISNUMBER(INDEX('Receipt'!$H$8:$H$57,MATCH(B81,'Receipt'!$A$8:$A$57,0)))),INDEX('Receipt'!$H$8:$H$57,MATCH(B81,'Receipt'!$A$8:$A$57,0))&lt;0,INDEX('Receipt'!$H$8:$H$57,MATCH(B81,'Receipt'!$A$8:$A$57,0))&gt;6,MOD(INDEX('Receipt'!$H$8:$H$57,MATCH(B81,'Receipt'!$A$8:$A$57,0)),1)&lt;&gt;0),"Order quantity precision incomplete",IF(OR(ROUND(E81,INDEX('Receipt'!$H$8:$H$57,MATCH(B81,'Receipt'!$A$8:$A$57,0)))&lt;&gt;E81,ROUND(F81,INDEX('Receipt'!$H$8:$H$57,MATCH(B81,'Receipt'!$A$8:$A$57,0)))&lt;&gt;F81),"Receipt exceeds declared decimal places","Receipt recorded")))))))))))</x:f>
      </x:c>
      <x:c r="M81" s="1"/>
      <x:c r="N81" s="1"/>
    </x:row>
    <x:row r="82" ht="35" customHeight="1">
      <x:c r="A82" s="23"/>
      <x:c r="B82" s="23"/>
      <x:c r="C82" s="23"/>
      <x:c r="D82" s="25"/>
      <x:c r="E82" s="31"/>
      <x:c r="F82" s="31"/>
      <x:c r="G82" s="22"/>
      <x:c r="H82" s="23"/>
      <x:c r="I82" s="23"/>
      <x:c r="J82" s="23"/>
      <x:c r="K82" s="25"/>
      <x:c r="L82" s="24" t="str">
        <x:f>IF(LEN(A82&amp;"")=0,IF(COUNTA(A82,B82,C82,D82,E82,F82,G82,H82,I82,J82,K82)=0,"","Enter Receipt event ID"),IF(COUNTIFS('Receipt'!$A$68:$A$117,A82)&lt;&gt;1,"Duplicate receipt event",IF(OR(LEN(B82&amp;"")=0,LEN(C82&amp;"")=0,LEN(D82&amp;"")=0,LEN(E82&amp;"")=0,LEN(F82&amp;"")=0,LEN(G82&amp;"")=0,LEN(H82&amp;"")=0,LEN(I82&amp;"")=0,LEN(J82&amp;"")=0,LEN(K82&amp;"")=0),"Complete receipt, unit and review",IF(OR(OR(NOT(ISNUMBER(E82)),E82&lt;0,NOT(ISNUMBER(F82)),F82&lt;0),F82&gt;E82),"Invalid received or accepted quantity",IF(OR(NOT(ISNUMBER(D82)),D82&lt;=0,NOT(ISNUMBER(K82)),K82&lt;=0),"Enter valid receipt and review dates",IF(AND(F82&lt;E82,H82="None"),"Record damage or exclusion reference",IF(IF(COUNTIFS('Receipt'!$A$8:$A$57,B82)&lt;&gt;1,"Missing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missing","Linked")))&lt;&gt;"Linked",IF(COUNTIFS('Receipt'!$A$8:$A$57,B82)&lt;&gt;1,"Missing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missing","Linked"))),IF(G82&lt;&gt;INDEX('Receipt'!$G$8:$G$57,MATCH(B82,'Receipt'!$A$8:$A$57,0)),"Count unit differs from order",IF(INDEX('Receipt'!$N$8:$N$57,MATCH(B82,'Receipt'!$A$8:$A$57,0))&lt;&gt;"Linked","Order quantity, unit or precision incomplete",IF(OR(NOT(ISNUMBER(INDEX('Receipt'!$H$8:$H$57,MATCH(B82,'Receipt'!$A$8:$A$57,0)))),INDEX('Receipt'!$H$8:$H$57,MATCH(B82,'Receipt'!$A$8:$A$57,0))&lt;0,INDEX('Receipt'!$H$8:$H$57,MATCH(B82,'Receipt'!$A$8:$A$57,0))&gt;6,MOD(INDEX('Receipt'!$H$8:$H$57,MATCH(B82,'Receipt'!$A$8:$A$57,0)),1)&lt;&gt;0),"Order quantity precision incomplete",IF(OR(ROUND(E82,INDEX('Receipt'!$H$8:$H$57,MATCH(B82,'Receipt'!$A$8:$A$57,0)))&lt;&gt;E82,ROUND(F82,INDEX('Receipt'!$H$8:$H$57,MATCH(B82,'Receipt'!$A$8:$A$57,0)))&lt;&gt;F82),"Receipt exceeds declared decimal places","Receipt recorded")))))))))))</x:f>
      </x:c>
      <x:c r="M82" s="1"/>
      <x:c r="N82" s="1"/>
    </x:row>
    <x:row r="83" ht="35" customHeight="1">
      <x:c r="A83" s="23"/>
      <x:c r="B83" s="23"/>
      <x:c r="C83" s="23"/>
      <x:c r="D83" s="25"/>
      <x:c r="E83" s="31"/>
      <x:c r="F83" s="31"/>
      <x:c r="G83" s="22"/>
      <x:c r="H83" s="23"/>
      <x:c r="I83" s="23"/>
      <x:c r="J83" s="23"/>
      <x:c r="K83" s="25"/>
      <x:c r="L83" s="24" t="str">
        <x:f>IF(LEN(A83&amp;"")=0,IF(COUNTA(A83,B83,C83,D83,E83,F83,G83,H83,I83,J83,K83)=0,"","Enter Receipt event ID"),IF(COUNTIFS('Receipt'!$A$68:$A$117,A83)&lt;&gt;1,"Duplicate receipt event",IF(OR(LEN(B83&amp;"")=0,LEN(C83&amp;"")=0,LEN(D83&amp;"")=0,LEN(E83&amp;"")=0,LEN(F83&amp;"")=0,LEN(G83&amp;"")=0,LEN(H83&amp;"")=0,LEN(I83&amp;"")=0,LEN(J83&amp;"")=0,LEN(K83&amp;"")=0),"Complete receipt, unit and review",IF(OR(OR(NOT(ISNUMBER(E83)),E83&lt;0,NOT(ISNUMBER(F83)),F83&lt;0),F83&gt;E83),"Invalid received or accepted quantity",IF(OR(NOT(ISNUMBER(D83)),D83&lt;=0,NOT(ISNUMBER(K83)),K83&lt;=0),"Enter valid receipt and review dates",IF(AND(F83&lt;E83,H83="None"),"Record damage or exclusion reference",IF(IF(COUNTIFS('Receipt'!$A$8:$A$57,B83)&lt;&gt;1,"Missing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missing","Linked")))&lt;&gt;"Linked",IF(COUNTIFS('Receipt'!$A$8:$A$57,B83)&lt;&gt;1,"Missing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missing","Linked"))),IF(G83&lt;&gt;INDEX('Receipt'!$G$8:$G$57,MATCH(B83,'Receipt'!$A$8:$A$57,0)),"Count unit differs from order",IF(INDEX('Receipt'!$N$8:$N$57,MATCH(B83,'Receipt'!$A$8:$A$57,0))&lt;&gt;"Linked","Order quantity, unit or precision incomplete",IF(OR(NOT(ISNUMBER(INDEX('Receipt'!$H$8:$H$57,MATCH(B83,'Receipt'!$A$8:$A$57,0)))),INDEX('Receipt'!$H$8:$H$57,MATCH(B83,'Receipt'!$A$8:$A$57,0))&lt;0,INDEX('Receipt'!$H$8:$H$57,MATCH(B83,'Receipt'!$A$8:$A$57,0))&gt;6,MOD(INDEX('Receipt'!$H$8:$H$57,MATCH(B83,'Receipt'!$A$8:$A$57,0)),1)&lt;&gt;0),"Order quantity precision incomplete",IF(OR(ROUND(E83,INDEX('Receipt'!$H$8:$H$57,MATCH(B83,'Receipt'!$A$8:$A$57,0)))&lt;&gt;E83,ROUND(F83,INDEX('Receipt'!$H$8:$H$57,MATCH(B83,'Receipt'!$A$8:$A$57,0)))&lt;&gt;F83),"Receipt exceeds declared decimal places","Receipt recorded")))))))))))</x:f>
      </x:c>
      <x:c r="M83" s="1"/>
      <x:c r="N83" s="1"/>
    </x:row>
    <x:row r="84" ht="35" customHeight="1">
      <x:c r="A84" s="23"/>
      <x:c r="B84" s="23"/>
      <x:c r="C84" s="23"/>
      <x:c r="D84" s="25"/>
      <x:c r="E84" s="31"/>
      <x:c r="F84" s="31"/>
      <x:c r="G84" s="22"/>
      <x:c r="H84" s="23"/>
      <x:c r="I84" s="23"/>
      <x:c r="J84" s="23"/>
      <x:c r="K84" s="25"/>
      <x:c r="L84" s="24" t="str">
        <x:f>IF(LEN(A84&amp;"")=0,IF(COUNTA(A84,B84,C84,D84,E84,F84,G84,H84,I84,J84,K84)=0,"","Enter Receipt event ID"),IF(COUNTIFS('Receipt'!$A$68:$A$117,A84)&lt;&gt;1,"Duplicate receipt event",IF(OR(LEN(B84&amp;"")=0,LEN(C84&amp;"")=0,LEN(D84&amp;"")=0,LEN(E84&amp;"")=0,LEN(F84&amp;"")=0,LEN(G84&amp;"")=0,LEN(H84&amp;"")=0,LEN(I84&amp;"")=0,LEN(J84&amp;"")=0,LEN(K84&amp;"")=0),"Complete receipt, unit and review",IF(OR(OR(NOT(ISNUMBER(E84)),E84&lt;0,NOT(ISNUMBER(F84)),F84&lt;0),F84&gt;E84),"Invalid received or accepted quantity",IF(OR(NOT(ISNUMBER(D84)),D84&lt;=0,NOT(ISNUMBER(K84)),K84&lt;=0),"Enter valid receipt and review dates",IF(AND(F84&lt;E84,H84="None"),"Record damage or exclusion reference",IF(IF(COUNTIFS('Receipt'!$A$8:$A$57,B84)&lt;&gt;1,"Missing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missing","Linked")))&lt;&gt;"Linked",IF(COUNTIFS('Receipt'!$A$8:$A$57,B84)&lt;&gt;1,"Missing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missing","Linked"))),IF(G84&lt;&gt;INDEX('Receipt'!$G$8:$G$57,MATCH(B84,'Receipt'!$A$8:$A$57,0)),"Count unit differs from order",IF(INDEX('Receipt'!$N$8:$N$57,MATCH(B84,'Receipt'!$A$8:$A$57,0))&lt;&gt;"Linked","Order quantity, unit or precision incomplete",IF(OR(NOT(ISNUMBER(INDEX('Receipt'!$H$8:$H$57,MATCH(B84,'Receipt'!$A$8:$A$57,0)))),INDEX('Receipt'!$H$8:$H$57,MATCH(B84,'Receipt'!$A$8:$A$57,0))&lt;0,INDEX('Receipt'!$H$8:$H$57,MATCH(B84,'Receipt'!$A$8:$A$57,0))&gt;6,MOD(INDEX('Receipt'!$H$8:$H$57,MATCH(B84,'Receipt'!$A$8:$A$57,0)),1)&lt;&gt;0),"Order quantity precision incomplete",IF(OR(ROUND(E84,INDEX('Receipt'!$H$8:$H$57,MATCH(B84,'Receipt'!$A$8:$A$57,0)))&lt;&gt;E84,ROUND(F84,INDEX('Receipt'!$H$8:$H$57,MATCH(B84,'Receipt'!$A$8:$A$57,0)))&lt;&gt;F84),"Receipt exceeds declared decimal places","Receipt recorded")))))))))))</x:f>
      </x:c>
      <x:c r="M84" s="1"/>
      <x:c r="N84" s="1"/>
    </x:row>
    <x:row r="85" ht="35" customHeight="1">
      <x:c r="A85" s="23"/>
      <x:c r="B85" s="23"/>
      <x:c r="C85" s="23"/>
      <x:c r="D85" s="25"/>
      <x:c r="E85" s="31"/>
      <x:c r="F85" s="31"/>
      <x:c r="G85" s="22"/>
      <x:c r="H85" s="23"/>
      <x:c r="I85" s="23"/>
      <x:c r="J85" s="23"/>
      <x:c r="K85" s="25"/>
      <x:c r="L85" s="24" t="str">
        <x:f>IF(LEN(A85&amp;"")=0,IF(COUNTA(A85,B85,C85,D85,E85,F85,G85,H85,I85,J85,K85)=0,"","Enter Receipt event ID"),IF(COUNTIFS('Receipt'!$A$68:$A$117,A85)&lt;&gt;1,"Duplicate receipt event",IF(OR(LEN(B85&amp;"")=0,LEN(C85&amp;"")=0,LEN(D85&amp;"")=0,LEN(E85&amp;"")=0,LEN(F85&amp;"")=0,LEN(G85&amp;"")=0,LEN(H85&amp;"")=0,LEN(I85&amp;"")=0,LEN(J85&amp;"")=0,LEN(K85&amp;"")=0),"Complete receipt, unit and review",IF(OR(OR(NOT(ISNUMBER(E85)),E85&lt;0,NOT(ISNUMBER(F85)),F85&lt;0),F85&gt;E85),"Invalid received or accepted quantity",IF(OR(NOT(ISNUMBER(D85)),D85&lt;=0,NOT(ISNUMBER(K85)),K85&lt;=0),"Enter valid receipt and review dates",IF(AND(F85&lt;E85,H85="None"),"Record damage or exclusion reference",IF(IF(COUNTIFS('Receipt'!$A$8:$A$57,B85)&lt;&gt;1,"Missing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missing","Linked")))&lt;&gt;"Linked",IF(COUNTIFS('Receipt'!$A$8:$A$57,B85)&lt;&gt;1,"Missing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missing","Linked"))),IF(G85&lt;&gt;INDEX('Receipt'!$G$8:$G$57,MATCH(B85,'Receipt'!$A$8:$A$57,0)),"Count unit differs from order",IF(INDEX('Receipt'!$N$8:$N$57,MATCH(B85,'Receipt'!$A$8:$A$57,0))&lt;&gt;"Linked","Order quantity, unit or precision incomplete",IF(OR(NOT(ISNUMBER(INDEX('Receipt'!$H$8:$H$57,MATCH(B85,'Receipt'!$A$8:$A$57,0)))),INDEX('Receipt'!$H$8:$H$57,MATCH(B85,'Receipt'!$A$8:$A$57,0))&lt;0,INDEX('Receipt'!$H$8:$H$57,MATCH(B85,'Receipt'!$A$8:$A$57,0))&gt;6,MOD(INDEX('Receipt'!$H$8:$H$57,MATCH(B85,'Receipt'!$A$8:$A$57,0)),1)&lt;&gt;0),"Order quantity precision incomplete",IF(OR(ROUND(E85,INDEX('Receipt'!$H$8:$H$57,MATCH(B85,'Receipt'!$A$8:$A$57,0)))&lt;&gt;E85,ROUND(F85,INDEX('Receipt'!$H$8:$H$57,MATCH(B85,'Receipt'!$A$8:$A$57,0)))&lt;&gt;F85),"Receipt exceeds declared decimal places","Receipt recorded")))))))))))</x:f>
      </x:c>
      <x:c r="M85" s="1"/>
      <x:c r="N85" s="1"/>
    </x:row>
    <x:row r="86" ht="35" customHeight="1">
      <x:c r="A86" s="23"/>
      <x:c r="B86" s="23"/>
      <x:c r="C86" s="23"/>
      <x:c r="D86" s="25"/>
      <x:c r="E86" s="31"/>
      <x:c r="F86" s="31"/>
      <x:c r="G86" s="22"/>
      <x:c r="H86" s="23"/>
      <x:c r="I86" s="23"/>
      <x:c r="J86" s="23"/>
      <x:c r="K86" s="25"/>
      <x:c r="L86" s="24" t="str">
        <x:f>IF(LEN(A86&amp;"")=0,IF(COUNTA(A86,B86,C86,D86,E86,F86,G86,H86,I86,J86,K86)=0,"","Enter Receipt event ID"),IF(COUNTIFS('Receipt'!$A$68:$A$117,A86)&lt;&gt;1,"Duplicate receipt event",IF(OR(LEN(B86&amp;"")=0,LEN(C86&amp;"")=0,LEN(D86&amp;"")=0,LEN(E86&amp;"")=0,LEN(F86&amp;"")=0,LEN(G86&amp;"")=0,LEN(H86&amp;"")=0,LEN(I86&amp;"")=0,LEN(J86&amp;"")=0,LEN(K86&amp;"")=0),"Complete receipt, unit and review",IF(OR(OR(NOT(ISNUMBER(E86)),E86&lt;0,NOT(ISNUMBER(F86)),F86&lt;0),F86&gt;E86),"Invalid received or accepted quantity",IF(OR(NOT(ISNUMBER(D86)),D86&lt;=0,NOT(ISNUMBER(K86)),K86&lt;=0),"Enter valid receipt and review dates",IF(AND(F86&lt;E86,H86="None"),"Record damage or exclusion reference",IF(IF(COUNTIFS('Receipt'!$A$8:$A$57,B86)&lt;&gt;1,"Missing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missing","Linked")))&lt;&gt;"Linked",IF(COUNTIFS('Receipt'!$A$8:$A$57,B86)&lt;&gt;1,"Missing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missing","Linked"))),IF(G86&lt;&gt;INDEX('Receipt'!$G$8:$G$57,MATCH(B86,'Receipt'!$A$8:$A$57,0)),"Count unit differs from order",IF(INDEX('Receipt'!$N$8:$N$57,MATCH(B86,'Receipt'!$A$8:$A$57,0))&lt;&gt;"Linked","Order quantity, unit or precision incomplete",IF(OR(NOT(ISNUMBER(INDEX('Receipt'!$H$8:$H$57,MATCH(B86,'Receipt'!$A$8:$A$57,0)))),INDEX('Receipt'!$H$8:$H$57,MATCH(B86,'Receipt'!$A$8:$A$57,0))&lt;0,INDEX('Receipt'!$H$8:$H$57,MATCH(B86,'Receipt'!$A$8:$A$57,0))&gt;6,MOD(INDEX('Receipt'!$H$8:$H$57,MATCH(B86,'Receipt'!$A$8:$A$57,0)),1)&lt;&gt;0),"Order quantity precision incomplete",IF(OR(ROUND(E86,INDEX('Receipt'!$H$8:$H$57,MATCH(B86,'Receipt'!$A$8:$A$57,0)))&lt;&gt;E86,ROUND(F86,INDEX('Receipt'!$H$8:$H$57,MATCH(B86,'Receipt'!$A$8:$A$57,0)))&lt;&gt;F86),"Receipt exceeds declared decimal places","Receipt recorded")))))))))))</x:f>
      </x:c>
      <x:c r="M86" s="1"/>
      <x:c r="N86" s="1"/>
    </x:row>
    <x:row r="87" ht="35" customHeight="1">
      <x:c r="A87" s="23"/>
      <x:c r="B87" s="23"/>
      <x:c r="C87" s="23"/>
      <x:c r="D87" s="25"/>
      <x:c r="E87" s="31"/>
      <x:c r="F87" s="31"/>
      <x:c r="G87" s="22"/>
      <x:c r="H87" s="23"/>
      <x:c r="I87" s="23"/>
      <x:c r="J87" s="23"/>
      <x:c r="K87" s="25"/>
      <x:c r="L87" s="24" t="str">
        <x:f>IF(LEN(A87&amp;"")=0,IF(COUNTA(A87,B87,C87,D87,E87,F87,G87,H87,I87,J87,K87)=0,"","Enter Receipt event ID"),IF(COUNTIFS('Receipt'!$A$68:$A$117,A87)&lt;&gt;1,"Duplicate receipt event",IF(OR(LEN(B87&amp;"")=0,LEN(C87&amp;"")=0,LEN(D87&amp;"")=0,LEN(E87&amp;"")=0,LEN(F87&amp;"")=0,LEN(G87&amp;"")=0,LEN(H87&amp;"")=0,LEN(I87&amp;"")=0,LEN(J87&amp;"")=0,LEN(K87&amp;"")=0),"Complete receipt, unit and review",IF(OR(OR(NOT(ISNUMBER(E87)),E87&lt;0,NOT(ISNUMBER(F87)),F87&lt;0),F87&gt;E87),"Invalid received or accepted quantity",IF(OR(NOT(ISNUMBER(D87)),D87&lt;=0,NOT(ISNUMBER(K87)),K87&lt;=0),"Enter valid receipt and review dates",IF(AND(F87&lt;E87,H87="None"),"Record damage or exclusion reference",IF(IF(COUNTIFS('Receipt'!$A$8:$A$57,B87)&lt;&gt;1,"Missing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missing","Linked")))&lt;&gt;"Linked",IF(COUNTIFS('Receipt'!$A$8:$A$57,B87)&lt;&gt;1,"Missing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missing","Linked"))),IF(G87&lt;&gt;INDEX('Receipt'!$G$8:$G$57,MATCH(B87,'Receipt'!$A$8:$A$57,0)),"Count unit differs from order",IF(INDEX('Receipt'!$N$8:$N$57,MATCH(B87,'Receipt'!$A$8:$A$57,0))&lt;&gt;"Linked","Order quantity, unit or precision incomplete",IF(OR(NOT(ISNUMBER(INDEX('Receipt'!$H$8:$H$57,MATCH(B87,'Receipt'!$A$8:$A$57,0)))),INDEX('Receipt'!$H$8:$H$57,MATCH(B87,'Receipt'!$A$8:$A$57,0))&lt;0,INDEX('Receipt'!$H$8:$H$57,MATCH(B87,'Receipt'!$A$8:$A$57,0))&gt;6,MOD(INDEX('Receipt'!$H$8:$H$57,MATCH(B87,'Receipt'!$A$8:$A$57,0)),1)&lt;&gt;0),"Order quantity precision incomplete",IF(OR(ROUND(E87,INDEX('Receipt'!$H$8:$H$57,MATCH(B87,'Receipt'!$A$8:$A$57,0)))&lt;&gt;E87,ROUND(F87,INDEX('Receipt'!$H$8:$H$57,MATCH(B87,'Receipt'!$A$8:$A$57,0)))&lt;&gt;F87),"Receipt exceeds declared decimal places","Receipt recorded")))))))))))</x:f>
      </x:c>
      <x:c r="M87" s="1"/>
      <x:c r="N87" s="1"/>
    </x:row>
    <x:row r="88" ht="35" customHeight="1">
      <x:c r="A88" s="23"/>
      <x:c r="B88" s="23"/>
      <x:c r="C88" s="23"/>
      <x:c r="D88" s="25"/>
      <x:c r="E88" s="31"/>
      <x:c r="F88" s="31"/>
      <x:c r="G88" s="22"/>
      <x:c r="H88" s="23"/>
      <x:c r="I88" s="23"/>
      <x:c r="J88" s="23"/>
      <x:c r="K88" s="25"/>
      <x:c r="L88" s="24" t="str">
        <x:f>IF(LEN(A88&amp;"")=0,IF(COUNTA(A88,B88,C88,D88,E88,F88,G88,H88,I88,J88,K88)=0,"","Enter Receipt event ID"),IF(COUNTIFS('Receipt'!$A$68:$A$117,A88)&lt;&gt;1,"Duplicate receipt event",IF(OR(LEN(B88&amp;"")=0,LEN(C88&amp;"")=0,LEN(D88&amp;"")=0,LEN(E88&amp;"")=0,LEN(F88&amp;"")=0,LEN(G88&amp;"")=0,LEN(H88&amp;"")=0,LEN(I88&amp;"")=0,LEN(J88&amp;"")=0,LEN(K88&amp;"")=0),"Complete receipt, unit and review",IF(OR(OR(NOT(ISNUMBER(E88)),E88&lt;0,NOT(ISNUMBER(F88)),F88&lt;0),F88&gt;E88),"Invalid received or accepted quantity",IF(OR(NOT(ISNUMBER(D88)),D88&lt;=0,NOT(ISNUMBER(K88)),K88&lt;=0),"Enter valid receipt and review dates",IF(AND(F88&lt;E88,H88="None"),"Record damage or exclusion reference",IF(IF(COUNTIFS('Receipt'!$A$8:$A$57,B88)&lt;&gt;1,"Missing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missing","Linked")))&lt;&gt;"Linked",IF(COUNTIFS('Receipt'!$A$8:$A$57,B88)&lt;&gt;1,"Missing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missing","Linked"))),IF(G88&lt;&gt;INDEX('Receipt'!$G$8:$G$57,MATCH(B88,'Receipt'!$A$8:$A$57,0)),"Count unit differs from order",IF(INDEX('Receipt'!$N$8:$N$57,MATCH(B88,'Receipt'!$A$8:$A$57,0))&lt;&gt;"Linked","Order quantity, unit or precision incomplete",IF(OR(NOT(ISNUMBER(INDEX('Receipt'!$H$8:$H$57,MATCH(B88,'Receipt'!$A$8:$A$57,0)))),INDEX('Receipt'!$H$8:$H$57,MATCH(B88,'Receipt'!$A$8:$A$57,0))&lt;0,INDEX('Receipt'!$H$8:$H$57,MATCH(B88,'Receipt'!$A$8:$A$57,0))&gt;6,MOD(INDEX('Receipt'!$H$8:$H$57,MATCH(B88,'Receipt'!$A$8:$A$57,0)),1)&lt;&gt;0),"Order quantity precision incomplete",IF(OR(ROUND(E88,INDEX('Receipt'!$H$8:$H$57,MATCH(B88,'Receipt'!$A$8:$A$57,0)))&lt;&gt;E88,ROUND(F88,INDEX('Receipt'!$H$8:$H$57,MATCH(B88,'Receipt'!$A$8:$A$57,0)))&lt;&gt;F88),"Receipt exceeds declared decimal places","Receipt recorded")))))))))))</x:f>
      </x:c>
      <x:c r="M88" s="1"/>
      <x:c r="N88" s="1"/>
    </x:row>
    <x:row r="89" ht="35" customHeight="1">
      <x:c r="A89" s="23"/>
      <x:c r="B89" s="23"/>
      <x:c r="C89" s="23"/>
      <x:c r="D89" s="25"/>
      <x:c r="E89" s="31"/>
      <x:c r="F89" s="31"/>
      <x:c r="G89" s="22"/>
      <x:c r="H89" s="23"/>
      <x:c r="I89" s="23"/>
      <x:c r="J89" s="23"/>
      <x:c r="K89" s="25"/>
      <x:c r="L89" s="24" t="str">
        <x:f>IF(LEN(A89&amp;"")=0,IF(COUNTA(A89,B89,C89,D89,E89,F89,G89,H89,I89,J89,K89)=0,"","Enter Receipt event ID"),IF(COUNTIFS('Receipt'!$A$68:$A$117,A89)&lt;&gt;1,"Duplicate receipt event",IF(OR(LEN(B89&amp;"")=0,LEN(C89&amp;"")=0,LEN(D89&amp;"")=0,LEN(E89&amp;"")=0,LEN(F89&amp;"")=0,LEN(G89&amp;"")=0,LEN(H89&amp;"")=0,LEN(I89&amp;"")=0,LEN(J89&amp;"")=0,LEN(K89&amp;"")=0),"Complete receipt, unit and review",IF(OR(OR(NOT(ISNUMBER(E89)),E89&lt;0,NOT(ISNUMBER(F89)),F89&lt;0),F89&gt;E89),"Invalid received or accepted quantity",IF(OR(NOT(ISNUMBER(D89)),D89&lt;=0,NOT(ISNUMBER(K89)),K89&lt;=0),"Enter valid receipt and review dates",IF(AND(F89&lt;E89,H89="None"),"Record damage or exclusion reference",IF(IF(COUNTIFS('Receipt'!$A$8:$A$57,B89)&lt;&gt;1,"Missing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missing","Linked")))&lt;&gt;"Linked",IF(COUNTIFS('Receipt'!$A$8:$A$57,B89)&lt;&gt;1,"Missing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missing","Linked"))),IF(G89&lt;&gt;INDEX('Receipt'!$G$8:$G$57,MATCH(B89,'Receipt'!$A$8:$A$57,0)),"Count unit differs from order",IF(INDEX('Receipt'!$N$8:$N$57,MATCH(B89,'Receipt'!$A$8:$A$57,0))&lt;&gt;"Linked","Order quantity, unit or precision incomplete",IF(OR(NOT(ISNUMBER(INDEX('Receipt'!$H$8:$H$57,MATCH(B89,'Receipt'!$A$8:$A$57,0)))),INDEX('Receipt'!$H$8:$H$57,MATCH(B89,'Receipt'!$A$8:$A$57,0))&lt;0,INDEX('Receipt'!$H$8:$H$57,MATCH(B89,'Receipt'!$A$8:$A$57,0))&gt;6,MOD(INDEX('Receipt'!$H$8:$H$57,MATCH(B89,'Receipt'!$A$8:$A$57,0)),1)&lt;&gt;0),"Order quantity precision incomplete",IF(OR(ROUND(E89,INDEX('Receipt'!$H$8:$H$57,MATCH(B89,'Receipt'!$A$8:$A$57,0)))&lt;&gt;E89,ROUND(F89,INDEX('Receipt'!$H$8:$H$57,MATCH(B89,'Receipt'!$A$8:$A$57,0)))&lt;&gt;F89),"Receipt exceeds declared decimal places","Receipt recorded")))))))))))</x:f>
      </x:c>
      <x:c r="M89" s="1"/>
      <x:c r="N89" s="1"/>
    </x:row>
    <x:row r="90" ht="35" customHeight="1">
      <x:c r="A90" s="23"/>
      <x:c r="B90" s="23"/>
      <x:c r="C90" s="23"/>
      <x:c r="D90" s="25"/>
      <x:c r="E90" s="31"/>
      <x:c r="F90" s="31"/>
      <x:c r="G90" s="22"/>
      <x:c r="H90" s="23"/>
      <x:c r="I90" s="23"/>
      <x:c r="J90" s="23"/>
      <x:c r="K90" s="25"/>
      <x:c r="L90" s="24" t="str">
        <x:f>IF(LEN(A90&amp;"")=0,IF(COUNTA(A90,B90,C90,D90,E90,F90,G90,H90,I90,J90,K90)=0,"","Enter Receipt event ID"),IF(COUNTIFS('Receipt'!$A$68:$A$117,A90)&lt;&gt;1,"Duplicate receipt event",IF(OR(LEN(B90&amp;"")=0,LEN(C90&amp;"")=0,LEN(D90&amp;"")=0,LEN(E90&amp;"")=0,LEN(F90&amp;"")=0,LEN(G90&amp;"")=0,LEN(H90&amp;"")=0,LEN(I90&amp;"")=0,LEN(J90&amp;"")=0,LEN(K90&amp;"")=0),"Complete receipt, unit and review",IF(OR(OR(NOT(ISNUMBER(E90)),E90&lt;0,NOT(ISNUMBER(F90)),F90&lt;0),F90&gt;E90),"Invalid received or accepted quantity",IF(OR(NOT(ISNUMBER(D90)),D90&lt;=0,NOT(ISNUMBER(K90)),K90&lt;=0),"Enter valid receipt and review dates",IF(AND(F90&lt;E90,H90="None"),"Record damage or exclusion reference",IF(IF(COUNTIFS('Receipt'!$A$8:$A$57,B90)&lt;&gt;1,"Missing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missing","Linked")))&lt;&gt;"Linked",IF(COUNTIFS('Receipt'!$A$8:$A$57,B90)&lt;&gt;1,"Missing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missing","Linked"))),IF(G90&lt;&gt;INDEX('Receipt'!$G$8:$G$57,MATCH(B90,'Receipt'!$A$8:$A$57,0)),"Count unit differs from order",IF(INDEX('Receipt'!$N$8:$N$57,MATCH(B90,'Receipt'!$A$8:$A$57,0))&lt;&gt;"Linked","Order quantity, unit or precision incomplete",IF(OR(NOT(ISNUMBER(INDEX('Receipt'!$H$8:$H$57,MATCH(B90,'Receipt'!$A$8:$A$57,0)))),INDEX('Receipt'!$H$8:$H$57,MATCH(B90,'Receipt'!$A$8:$A$57,0))&lt;0,INDEX('Receipt'!$H$8:$H$57,MATCH(B90,'Receipt'!$A$8:$A$57,0))&gt;6,MOD(INDEX('Receipt'!$H$8:$H$57,MATCH(B90,'Receipt'!$A$8:$A$57,0)),1)&lt;&gt;0),"Order quantity precision incomplete",IF(OR(ROUND(E90,INDEX('Receipt'!$H$8:$H$57,MATCH(B90,'Receipt'!$A$8:$A$57,0)))&lt;&gt;E90,ROUND(F90,INDEX('Receipt'!$H$8:$H$57,MATCH(B90,'Receipt'!$A$8:$A$57,0)))&lt;&gt;F90),"Receipt exceeds declared decimal places","Receipt recorded")))))))))))</x:f>
      </x:c>
      <x:c r="M90" s="1"/>
      <x:c r="N90" s="1"/>
    </x:row>
    <x:row r="91" ht="35" customHeight="1">
      <x:c r="A91" s="23"/>
      <x:c r="B91" s="23"/>
      <x:c r="C91" s="23"/>
      <x:c r="D91" s="25"/>
      <x:c r="E91" s="31"/>
      <x:c r="F91" s="31"/>
      <x:c r="G91" s="22"/>
      <x:c r="H91" s="23"/>
      <x:c r="I91" s="23"/>
      <x:c r="J91" s="23"/>
      <x:c r="K91" s="25"/>
      <x:c r="L91" s="24" t="str">
        <x:f>IF(LEN(A91&amp;"")=0,IF(COUNTA(A91,B91,C91,D91,E91,F91,G91,H91,I91,J91,K91)=0,"","Enter Receipt event ID"),IF(COUNTIFS('Receipt'!$A$68:$A$117,A91)&lt;&gt;1,"Duplicate receipt event",IF(OR(LEN(B91&amp;"")=0,LEN(C91&amp;"")=0,LEN(D91&amp;"")=0,LEN(E91&amp;"")=0,LEN(F91&amp;"")=0,LEN(G91&amp;"")=0,LEN(H91&amp;"")=0,LEN(I91&amp;"")=0,LEN(J91&amp;"")=0,LEN(K91&amp;"")=0),"Complete receipt, unit and review",IF(OR(OR(NOT(ISNUMBER(E91)),E91&lt;0,NOT(ISNUMBER(F91)),F91&lt;0),F91&gt;E91),"Invalid received or accepted quantity",IF(OR(NOT(ISNUMBER(D91)),D91&lt;=0,NOT(ISNUMBER(K91)),K91&lt;=0),"Enter valid receipt and review dates",IF(AND(F91&lt;E91,H91="None"),"Record damage or exclusion reference",IF(IF(COUNTIFS('Receipt'!$A$8:$A$57,B91)&lt;&gt;1,"Missing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missing","Linked")))&lt;&gt;"Linked",IF(COUNTIFS('Receipt'!$A$8:$A$57,B91)&lt;&gt;1,"Missing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missing","Linked"))),IF(G91&lt;&gt;INDEX('Receipt'!$G$8:$G$57,MATCH(B91,'Receipt'!$A$8:$A$57,0)),"Count unit differs from order",IF(INDEX('Receipt'!$N$8:$N$57,MATCH(B91,'Receipt'!$A$8:$A$57,0))&lt;&gt;"Linked","Order quantity, unit or precision incomplete",IF(OR(NOT(ISNUMBER(INDEX('Receipt'!$H$8:$H$57,MATCH(B91,'Receipt'!$A$8:$A$57,0)))),INDEX('Receipt'!$H$8:$H$57,MATCH(B91,'Receipt'!$A$8:$A$57,0))&lt;0,INDEX('Receipt'!$H$8:$H$57,MATCH(B91,'Receipt'!$A$8:$A$57,0))&gt;6,MOD(INDEX('Receipt'!$H$8:$H$57,MATCH(B91,'Receipt'!$A$8:$A$57,0)),1)&lt;&gt;0),"Order quantity precision incomplete",IF(OR(ROUND(E91,INDEX('Receipt'!$H$8:$H$57,MATCH(B91,'Receipt'!$A$8:$A$57,0)))&lt;&gt;E91,ROUND(F91,INDEX('Receipt'!$H$8:$H$57,MATCH(B91,'Receipt'!$A$8:$A$57,0)))&lt;&gt;F91),"Receipt exceeds declared decimal places","Receipt recorded")))))))))))</x:f>
      </x:c>
      <x:c r="M91" s="1"/>
      <x:c r="N91" s="1"/>
    </x:row>
    <x:row r="92" ht="35" customHeight="1">
      <x:c r="A92" s="23"/>
      <x:c r="B92" s="23"/>
      <x:c r="C92" s="23"/>
      <x:c r="D92" s="25"/>
      <x:c r="E92" s="31"/>
      <x:c r="F92" s="31"/>
      <x:c r="G92" s="22"/>
      <x:c r="H92" s="23"/>
      <x:c r="I92" s="23"/>
      <x:c r="J92" s="23"/>
      <x:c r="K92" s="25"/>
      <x:c r="L92" s="24" t="str">
        <x:f>IF(LEN(A92&amp;"")=0,IF(COUNTA(A92,B92,C92,D92,E92,F92,G92,H92,I92,J92,K92)=0,"","Enter Receipt event ID"),IF(COUNTIFS('Receipt'!$A$68:$A$117,A92)&lt;&gt;1,"Duplicate receipt event",IF(OR(LEN(B92&amp;"")=0,LEN(C92&amp;"")=0,LEN(D92&amp;"")=0,LEN(E92&amp;"")=0,LEN(F92&amp;"")=0,LEN(G92&amp;"")=0,LEN(H92&amp;"")=0,LEN(I92&amp;"")=0,LEN(J92&amp;"")=0,LEN(K92&amp;"")=0),"Complete receipt, unit and review",IF(OR(OR(NOT(ISNUMBER(E92)),E92&lt;0,NOT(ISNUMBER(F92)),F92&lt;0),F92&gt;E92),"Invalid received or accepted quantity",IF(OR(NOT(ISNUMBER(D92)),D92&lt;=0,NOT(ISNUMBER(K92)),K92&lt;=0),"Enter valid receipt and review dates",IF(AND(F92&lt;E92,H92="None"),"Record damage or exclusion reference",IF(IF(COUNTIFS('Receipt'!$A$8:$A$57,B92)&lt;&gt;1,"Missing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missing","Linked")))&lt;&gt;"Linked",IF(COUNTIFS('Receipt'!$A$8:$A$57,B92)&lt;&gt;1,"Missing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missing","Linked"))),IF(G92&lt;&gt;INDEX('Receipt'!$G$8:$G$57,MATCH(B92,'Receipt'!$A$8:$A$57,0)),"Count unit differs from order",IF(INDEX('Receipt'!$N$8:$N$57,MATCH(B92,'Receipt'!$A$8:$A$57,0))&lt;&gt;"Linked","Order quantity, unit or precision incomplete",IF(OR(NOT(ISNUMBER(INDEX('Receipt'!$H$8:$H$57,MATCH(B92,'Receipt'!$A$8:$A$57,0)))),INDEX('Receipt'!$H$8:$H$57,MATCH(B92,'Receipt'!$A$8:$A$57,0))&lt;0,INDEX('Receipt'!$H$8:$H$57,MATCH(B92,'Receipt'!$A$8:$A$57,0))&gt;6,MOD(INDEX('Receipt'!$H$8:$H$57,MATCH(B92,'Receipt'!$A$8:$A$57,0)),1)&lt;&gt;0),"Order quantity precision incomplete",IF(OR(ROUND(E92,INDEX('Receipt'!$H$8:$H$57,MATCH(B92,'Receipt'!$A$8:$A$57,0)))&lt;&gt;E92,ROUND(F92,INDEX('Receipt'!$H$8:$H$57,MATCH(B92,'Receipt'!$A$8:$A$57,0)))&lt;&gt;F92),"Receipt exceeds declared decimal places","Receipt recorded")))))))))))</x:f>
      </x:c>
      <x:c r="M92" s="1"/>
      <x:c r="N92" s="1"/>
    </x:row>
    <x:row r="93" ht="35" customHeight="1">
      <x:c r="A93" s="23"/>
      <x:c r="B93" s="23"/>
      <x:c r="C93" s="23"/>
      <x:c r="D93" s="25"/>
      <x:c r="E93" s="31"/>
      <x:c r="F93" s="31"/>
      <x:c r="G93" s="22"/>
      <x:c r="H93" s="23"/>
      <x:c r="I93" s="23"/>
      <x:c r="J93" s="23"/>
      <x:c r="K93" s="25"/>
      <x:c r="L93" s="24" t="str">
        <x:f>IF(LEN(A93&amp;"")=0,IF(COUNTA(A93,B93,C93,D93,E93,F93,G93,H93,I93,J93,K93)=0,"","Enter Receipt event ID"),IF(COUNTIFS('Receipt'!$A$68:$A$117,A93)&lt;&gt;1,"Duplicate receipt event",IF(OR(LEN(B93&amp;"")=0,LEN(C93&amp;"")=0,LEN(D93&amp;"")=0,LEN(E93&amp;"")=0,LEN(F93&amp;"")=0,LEN(G93&amp;"")=0,LEN(H93&amp;"")=0,LEN(I93&amp;"")=0,LEN(J93&amp;"")=0,LEN(K93&amp;"")=0),"Complete receipt, unit and review",IF(OR(OR(NOT(ISNUMBER(E93)),E93&lt;0,NOT(ISNUMBER(F93)),F93&lt;0),F93&gt;E93),"Invalid received or accepted quantity",IF(OR(NOT(ISNUMBER(D93)),D93&lt;=0,NOT(ISNUMBER(K93)),K93&lt;=0),"Enter valid receipt and review dates",IF(AND(F93&lt;E93,H93="None"),"Record damage or exclusion reference",IF(IF(COUNTIFS('Receipt'!$A$8:$A$57,B93)&lt;&gt;1,"Missing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missing","Linked")))&lt;&gt;"Linked",IF(COUNTIFS('Receipt'!$A$8:$A$57,B93)&lt;&gt;1,"Missing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missing","Linked"))),IF(G93&lt;&gt;INDEX('Receipt'!$G$8:$G$57,MATCH(B93,'Receipt'!$A$8:$A$57,0)),"Count unit differs from order",IF(INDEX('Receipt'!$N$8:$N$57,MATCH(B93,'Receipt'!$A$8:$A$57,0))&lt;&gt;"Linked","Order quantity, unit or precision incomplete",IF(OR(NOT(ISNUMBER(INDEX('Receipt'!$H$8:$H$57,MATCH(B93,'Receipt'!$A$8:$A$57,0)))),INDEX('Receipt'!$H$8:$H$57,MATCH(B93,'Receipt'!$A$8:$A$57,0))&lt;0,INDEX('Receipt'!$H$8:$H$57,MATCH(B93,'Receipt'!$A$8:$A$57,0))&gt;6,MOD(INDEX('Receipt'!$H$8:$H$57,MATCH(B93,'Receipt'!$A$8:$A$57,0)),1)&lt;&gt;0),"Order quantity precision incomplete",IF(OR(ROUND(E93,INDEX('Receipt'!$H$8:$H$57,MATCH(B93,'Receipt'!$A$8:$A$57,0)))&lt;&gt;E93,ROUND(F93,INDEX('Receipt'!$H$8:$H$57,MATCH(B93,'Receipt'!$A$8:$A$57,0)))&lt;&gt;F93),"Receipt exceeds declared decimal places","Receipt recorded")))))))))))</x:f>
      </x:c>
      <x:c r="M93" s="1"/>
      <x:c r="N93" s="1"/>
    </x:row>
    <x:row r="94" ht="35" customHeight="1">
      <x:c r="A94" s="23"/>
      <x:c r="B94" s="23"/>
      <x:c r="C94" s="23"/>
      <x:c r="D94" s="25"/>
      <x:c r="E94" s="31"/>
      <x:c r="F94" s="31"/>
      <x:c r="G94" s="22"/>
      <x:c r="H94" s="23"/>
      <x:c r="I94" s="23"/>
      <x:c r="J94" s="23"/>
      <x:c r="K94" s="25"/>
      <x:c r="L94" s="24" t="str">
        <x:f>IF(LEN(A94&amp;"")=0,IF(COUNTA(A94,B94,C94,D94,E94,F94,G94,H94,I94,J94,K94)=0,"","Enter Receipt event ID"),IF(COUNTIFS('Receipt'!$A$68:$A$117,A94)&lt;&gt;1,"Duplicate receipt event",IF(OR(LEN(B94&amp;"")=0,LEN(C94&amp;"")=0,LEN(D94&amp;"")=0,LEN(E94&amp;"")=0,LEN(F94&amp;"")=0,LEN(G94&amp;"")=0,LEN(H94&amp;"")=0,LEN(I94&amp;"")=0,LEN(J94&amp;"")=0,LEN(K94&amp;"")=0),"Complete receipt, unit and review",IF(OR(OR(NOT(ISNUMBER(E94)),E94&lt;0,NOT(ISNUMBER(F94)),F94&lt;0),F94&gt;E94),"Invalid received or accepted quantity",IF(OR(NOT(ISNUMBER(D94)),D94&lt;=0,NOT(ISNUMBER(K94)),K94&lt;=0),"Enter valid receipt and review dates",IF(AND(F94&lt;E94,H94="None"),"Record damage or exclusion reference",IF(IF(COUNTIFS('Receipt'!$A$8:$A$57,B94)&lt;&gt;1,"Missing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missing","Linked")))&lt;&gt;"Linked",IF(COUNTIFS('Receipt'!$A$8:$A$57,B94)&lt;&gt;1,"Missing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missing","Linked"))),IF(G94&lt;&gt;INDEX('Receipt'!$G$8:$G$57,MATCH(B94,'Receipt'!$A$8:$A$57,0)),"Count unit differs from order",IF(INDEX('Receipt'!$N$8:$N$57,MATCH(B94,'Receipt'!$A$8:$A$57,0))&lt;&gt;"Linked","Order quantity, unit or precision incomplete",IF(OR(NOT(ISNUMBER(INDEX('Receipt'!$H$8:$H$57,MATCH(B94,'Receipt'!$A$8:$A$57,0)))),INDEX('Receipt'!$H$8:$H$57,MATCH(B94,'Receipt'!$A$8:$A$57,0))&lt;0,INDEX('Receipt'!$H$8:$H$57,MATCH(B94,'Receipt'!$A$8:$A$57,0))&gt;6,MOD(INDEX('Receipt'!$H$8:$H$57,MATCH(B94,'Receipt'!$A$8:$A$57,0)),1)&lt;&gt;0),"Order quantity precision incomplete",IF(OR(ROUND(E94,INDEX('Receipt'!$H$8:$H$57,MATCH(B94,'Receipt'!$A$8:$A$57,0)))&lt;&gt;E94,ROUND(F94,INDEX('Receipt'!$H$8:$H$57,MATCH(B94,'Receipt'!$A$8:$A$57,0)))&lt;&gt;F94),"Receipt exceeds declared decimal places","Receipt recorded")))))))))))</x:f>
      </x:c>
      <x:c r="M94" s="1"/>
      <x:c r="N94" s="1"/>
    </x:row>
    <x:row r="95" ht="35" customHeight="1">
      <x:c r="A95" s="23"/>
      <x:c r="B95" s="23"/>
      <x:c r="C95" s="23"/>
      <x:c r="D95" s="25"/>
      <x:c r="E95" s="31"/>
      <x:c r="F95" s="31"/>
      <x:c r="G95" s="22"/>
      <x:c r="H95" s="23"/>
      <x:c r="I95" s="23"/>
      <x:c r="J95" s="23"/>
      <x:c r="K95" s="25"/>
      <x:c r="L95" s="24" t="str">
        <x:f>IF(LEN(A95&amp;"")=0,IF(COUNTA(A95,B95,C95,D95,E95,F95,G95,H95,I95,J95,K95)=0,"","Enter Receipt event ID"),IF(COUNTIFS('Receipt'!$A$68:$A$117,A95)&lt;&gt;1,"Duplicate receipt event",IF(OR(LEN(B95&amp;"")=0,LEN(C95&amp;"")=0,LEN(D95&amp;"")=0,LEN(E95&amp;"")=0,LEN(F95&amp;"")=0,LEN(G95&amp;"")=0,LEN(H95&amp;"")=0,LEN(I95&amp;"")=0,LEN(J95&amp;"")=0,LEN(K95&amp;"")=0),"Complete receipt, unit and review",IF(OR(OR(NOT(ISNUMBER(E95)),E95&lt;0,NOT(ISNUMBER(F95)),F95&lt;0),F95&gt;E95),"Invalid received or accepted quantity",IF(OR(NOT(ISNUMBER(D95)),D95&lt;=0,NOT(ISNUMBER(K95)),K95&lt;=0),"Enter valid receipt and review dates",IF(AND(F95&lt;E95,H95="None"),"Record damage or exclusion reference",IF(IF(COUNTIFS('Receipt'!$A$8:$A$57,B95)&lt;&gt;1,"Missing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missing","Linked")))&lt;&gt;"Linked",IF(COUNTIFS('Receipt'!$A$8:$A$57,B95)&lt;&gt;1,"Missing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missing","Linked"))),IF(G95&lt;&gt;INDEX('Receipt'!$G$8:$G$57,MATCH(B95,'Receipt'!$A$8:$A$57,0)),"Count unit differs from order",IF(INDEX('Receipt'!$N$8:$N$57,MATCH(B95,'Receipt'!$A$8:$A$57,0))&lt;&gt;"Linked","Order quantity, unit or precision incomplete",IF(OR(NOT(ISNUMBER(INDEX('Receipt'!$H$8:$H$57,MATCH(B95,'Receipt'!$A$8:$A$57,0)))),INDEX('Receipt'!$H$8:$H$57,MATCH(B95,'Receipt'!$A$8:$A$57,0))&lt;0,INDEX('Receipt'!$H$8:$H$57,MATCH(B95,'Receipt'!$A$8:$A$57,0))&gt;6,MOD(INDEX('Receipt'!$H$8:$H$57,MATCH(B95,'Receipt'!$A$8:$A$57,0)),1)&lt;&gt;0),"Order quantity precision incomplete",IF(OR(ROUND(E95,INDEX('Receipt'!$H$8:$H$57,MATCH(B95,'Receipt'!$A$8:$A$57,0)))&lt;&gt;E95,ROUND(F95,INDEX('Receipt'!$H$8:$H$57,MATCH(B95,'Receipt'!$A$8:$A$57,0)))&lt;&gt;F95),"Receipt exceeds declared decimal places","Receipt recorded")))))))))))</x:f>
      </x:c>
      <x:c r="M95" s="1"/>
      <x:c r="N95" s="1"/>
    </x:row>
    <x:row r="96" ht="35" customHeight="1">
      <x:c r="A96" s="23"/>
      <x:c r="B96" s="23"/>
      <x:c r="C96" s="23"/>
      <x:c r="D96" s="25"/>
      <x:c r="E96" s="31"/>
      <x:c r="F96" s="31"/>
      <x:c r="G96" s="22"/>
      <x:c r="H96" s="23"/>
      <x:c r="I96" s="23"/>
      <x:c r="J96" s="23"/>
      <x:c r="K96" s="25"/>
      <x:c r="L96" s="24" t="str">
        <x:f>IF(LEN(A96&amp;"")=0,IF(COUNTA(A96,B96,C96,D96,E96,F96,G96,H96,I96,J96,K96)=0,"","Enter Receipt event ID"),IF(COUNTIFS('Receipt'!$A$68:$A$117,A96)&lt;&gt;1,"Duplicate receipt event",IF(OR(LEN(B96&amp;"")=0,LEN(C96&amp;"")=0,LEN(D96&amp;"")=0,LEN(E96&amp;"")=0,LEN(F96&amp;"")=0,LEN(G96&amp;"")=0,LEN(H96&amp;"")=0,LEN(I96&amp;"")=0,LEN(J96&amp;"")=0,LEN(K96&amp;"")=0),"Complete receipt, unit and review",IF(OR(OR(NOT(ISNUMBER(E96)),E96&lt;0,NOT(ISNUMBER(F96)),F96&lt;0),F96&gt;E96),"Invalid received or accepted quantity",IF(OR(NOT(ISNUMBER(D96)),D96&lt;=0,NOT(ISNUMBER(K96)),K96&lt;=0),"Enter valid receipt and review dates",IF(AND(F96&lt;E96,H96="None"),"Record damage or exclusion reference",IF(IF(COUNTIFS('Receipt'!$A$8:$A$57,B96)&lt;&gt;1,"Missing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missing","Linked")))&lt;&gt;"Linked",IF(COUNTIFS('Receipt'!$A$8:$A$57,B96)&lt;&gt;1,"Missing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missing","Linked"))),IF(G96&lt;&gt;INDEX('Receipt'!$G$8:$G$57,MATCH(B96,'Receipt'!$A$8:$A$57,0)),"Count unit differs from order",IF(INDEX('Receipt'!$N$8:$N$57,MATCH(B96,'Receipt'!$A$8:$A$57,0))&lt;&gt;"Linked","Order quantity, unit or precision incomplete",IF(OR(NOT(ISNUMBER(INDEX('Receipt'!$H$8:$H$57,MATCH(B96,'Receipt'!$A$8:$A$57,0)))),INDEX('Receipt'!$H$8:$H$57,MATCH(B96,'Receipt'!$A$8:$A$57,0))&lt;0,INDEX('Receipt'!$H$8:$H$57,MATCH(B96,'Receipt'!$A$8:$A$57,0))&gt;6,MOD(INDEX('Receipt'!$H$8:$H$57,MATCH(B96,'Receipt'!$A$8:$A$57,0)),1)&lt;&gt;0),"Order quantity precision incomplete",IF(OR(ROUND(E96,INDEX('Receipt'!$H$8:$H$57,MATCH(B96,'Receipt'!$A$8:$A$57,0)))&lt;&gt;E96,ROUND(F96,INDEX('Receipt'!$H$8:$H$57,MATCH(B96,'Receipt'!$A$8:$A$57,0)))&lt;&gt;F96),"Receipt exceeds declared decimal places","Receipt recorded")))))))))))</x:f>
      </x:c>
      <x:c r="M96" s="1"/>
      <x:c r="N96" s="1"/>
    </x:row>
    <x:row r="97" ht="35" customHeight="1">
      <x:c r="A97" s="23"/>
      <x:c r="B97" s="23"/>
      <x:c r="C97" s="23"/>
      <x:c r="D97" s="25"/>
      <x:c r="E97" s="31"/>
      <x:c r="F97" s="31"/>
      <x:c r="G97" s="22"/>
      <x:c r="H97" s="23"/>
      <x:c r="I97" s="23"/>
      <x:c r="J97" s="23"/>
      <x:c r="K97" s="25"/>
      <x:c r="L97" s="24" t="str">
        <x:f>IF(LEN(A97&amp;"")=0,IF(COUNTA(A97,B97,C97,D97,E97,F97,G97,H97,I97,J97,K97)=0,"","Enter Receipt event ID"),IF(COUNTIFS('Receipt'!$A$68:$A$117,A97)&lt;&gt;1,"Duplicate receipt event",IF(OR(LEN(B97&amp;"")=0,LEN(C97&amp;"")=0,LEN(D97&amp;"")=0,LEN(E97&amp;"")=0,LEN(F97&amp;"")=0,LEN(G97&amp;"")=0,LEN(H97&amp;"")=0,LEN(I97&amp;"")=0,LEN(J97&amp;"")=0,LEN(K97&amp;"")=0),"Complete receipt, unit and review",IF(OR(OR(NOT(ISNUMBER(E97)),E97&lt;0,NOT(ISNUMBER(F97)),F97&lt;0),F97&gt;E97),"Invalid received or accepted quantity",IF(OR(NOT(ISNUMBER(D97)),D97&lt;=0,NOT(ISNUMBER(K97)),K97&lt;=0),"Enter valid receipt and review dates",IF(AND(F97&lt;E97,H97="None"),"Record damage or exclusion reference",IF(IF(COUNTIFS('Receipt'!$A$8:$A$57,B97)&lt;&gt;1,"Missing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missing","Linked")))&lt;&gt;"Linked",IF(COUNTIFS('Receipt'!$A$8:$A$57,B97)&lt;&gt;1,"Missing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missing","Linked"))),IF(G97&lt;&gt;INDEX('Receipt'!$G$8:$G$57,MATCH(B97,'Receipt'!$A$8:$A$57,0)),"Count unit differs from order",IF(INDEX('Receipt'!$N$8:$N$57,MATCH(B97,'Receipt'!$A$8:$A$57,0))&lt;&gt;"Linked","Order quantity, unit or precision incomplete",IF(OR(NOT(ISNUMBER(INDEX('Receipt'!$H$8:$H$57,MATCH(B97,'Receipt'!$A$8:$A$57,0)))),INDEX('Receipt'!$H$8:$H$57,MATCH(B97,'Receipt'!$A$8:$A$57,0))&lt;0,INDEX('Receipt'!$H$8:$H$57,MATCH(B97,'Receipt'!$A$8:$A$57,0))&gt;6,MOD(INDEX('Receipt'!$H$8:$H$57,MATCH(B97,'Receipt'!$A$8:$A$57,0)),1)&lt;&gt;0),"Order quantity precision incomplete",IF(OR(ROUND(E97,INDEX('Receipt'!$H$8:$H$57,MATCH(B97,'Receipt'!$A$8:$A$57,0)))&lt;&gt;E97,ROUND(F97,INDEX('Receipt'!$H$8:$H$57,MATCH(B97,'Receipt'!$A$8:$A$57,0)))&lt;&gt;F97),"Receipt exceeds declared decimal places","Receipt recorded")))))))))))</x:f>
      </x:c>
      <x:c r="M97" s="1"/>
      <x:c r="N97" s="1"/>
    </x:row>
    <x:row r="98" ht="35" customHeight="1">
      <x:c r="A98" s="23"/>
      <x:c r="B98" s="23"/>
      <x:c r="C98" s="23"/>
      <x:c r="D98" s="25"/>
      <x:c r="E98" s="31"/>
      <x:c r="F98" s="31"/>
      <x:c r="G98" s="22"/>
      <x:c r="H98" s="23"/>
      <x:c r="I98" s="23"/>
      <x:c r="J98" s="23"/>
      <x:c r="K98" s="25"/>
      <x:c r="L98" s="24" t="str">
        <x:f>IF(LEN(A98&amp;"")=0,IF(COUNTA(A98,B98,C98,D98,E98,F98,G98,H98,I98,J98,K98)=0,"","Enter Receipt event ID"),IF(COUNTIFS('Receipt'!$A$68:$A$117,A98)&lt;&gt;1,"Duplicate receipt event",IF(OR(LEN(B98&amp;"")=0,LEN(C98&amp;"")=0,LEN(D98&amp;"")=0,LEN(E98&amp;"")=0,LEN(F98&amp;"")=0,LEN(G98&amp;"")=0,LEN(H98&amp;"")=0,LEN(I98&amp;"")=0,LEN(J98&amp;"")=0,LEN(K98&amp;"")=0),"Complete receipt, unit and review",IF(OR(OR(NOT(ISNUMBER(E98)),E98&lt;0,NOT(ISNUMBER(F98)),F98&lt;0),F98&gt;E98),"Invalid received or accepted quantity",IF(OR(NOT(ISNUMBER(D98)),D98&lt;=0,NOT(ISNUMBER(K98)),K98&lt;=0),"Enter valid receipt and review dates",IF(AND(F98&lt;E98,H98="None"),"Record damage or exclusion reference",IF(IF(COUNTIFS('Receipt'!$A$8:$A$57,B98)&lt;&gt;1,"Missing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missing","Linked")))&lt;&gt;"Linked",IF(COUNTIFS('Receipt'!$A$8:$A$57,B98)&lt;&gt;1,"Missing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missing","Linked"))),IF(G98&lt;&gt;INDEX('Receipt'!$G$8:$G$57,MATCH(B98,'Receipt'!$A$8:$A$57,0)),"Count unit differs from order",IF(INDEX('Receipt'!$N$8:$N$57,MATCH(B98,'Receipt'!$A$8:$A$57,0))&lt;&gt;"Linked","Order quantity, unit or precision incomplete",IF(OR(NOT(ISNUMBER(INDEX('Receipt'!$H$8:$H$57,MATCH(B98,'Receipt'!$A$8:$A$57,0)))),INDEX('Receipt'!$H$8:$H$57,MATCH(B98,'Receipt'!$A$8:$A$57,0))&lt;0,INDEX('Receipt'!$H$8:$H$57,MATCH(B98,'Receipt'!$A$8:$A$57,0))&gt;6,MOD(INDEX('Receipt'!$H$8:$H$57,MATCH(B98,'Receipt'!$A$8:$A$57,0)),1)&lt;&gt;0),"Order quantity precision incomplete",IF(OR(ROUND(E98,INDEX('Receipt'!$H$8:$H$57,MATCH(B98,'Receipt'!$A$8:$A$57,0)))&lt;&gt;E98,ROUND(F98,INDEX('Receipt'!$H$8:$H$57,MATCH(B98,'Receipt'!$A$8:$A$57,0)))&lt;&gt;F98),"Receipt exceeds declared decimal places","Receipt recorded")))))))))))</x:f>
      </x:c>
      <x:c r="M98" s="1"/>
      <x:c r="N98" s="1"/>
    </x:row>
    <x:row r="99" ht="35" customHeight="1">
      <x:c r="A99" s="23"/>
      <x:c r="B99" s="23"/>
      <x:c r="C99" s="23"/>
      <x:c r="D99" s="25"/>
      <x:c r="E99" s="31"/>
      <x:c r="F99" s="31"/>
      <x:c r="G99" s="22"/>
      <x:c r="H99" s="23"/>
      <x:c r="I99" s="23"/>
      <x:c r="J99" s="23"/>
      <x:c r="K99" s="25"/>
      <x:c r="L99" s="24" t="str">
        <x:f>IF(LEN(A99&amp;"")=0,IF(COUNTA(A99,B99,C99,D99,E99,F99,G99,H99,I99,J99,K99)=0,"","Enter Receipt event ID"),IF(COUNTIFS('Receipt'!$A$68:$A$117,A99)&lt;&gt;1,"Duplicate receipt event",IF(OR(LEN(B99&amp;"")=0,LEN(C99&amp;"")=0,LEN(D99&amp;"")=0,LEN(E99&amp;"")=0,LEN(F99&amp;"")=0,LEN(G99&amp;"")=0,LEN(H99&amp;"")=0,LEN(I99&amp;"")=0,LEN(J99&amp;"")=0,LEN(K99&amp;"")=0),"Complete receipt, unit and review",IF(OR(OR(NOT(ISNUMBER(E99)),E99&lt;0,NOT(ISNUMBER(F99)),F99&lt;0),F99&gt;E99),"Invalid received or accepted quantity",IF(OR(NOT(ISNUMBER(D99)),D99&lt;=0,NOT(ISNUMBER(K99)),K99&lt;=0),"Enter valid receipt and review dates",IF(AND(F99&lt;E99,H99="None"),"Record damage or exclusion reference",IF(IF(COUNTIFS('Receipt'!$A$8:$A$57,B99)&lt;&gt;1,"Missing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missing","Linked")))&lt;&gt;"Linked",IF(COUNTIFS('Receipt'!$A$8:$A$57,B99)&lt;&gt;1,"Missing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missing","Linked"))),IF(G99&lt;&gt;INDEX('Receipt'!$G$8:$G$57,MATCH(B99,'Receipt'!$A$8:$A$57,0)),"Count unit differs from order",IF(INDEX('Receipt'!$N$8:$N$57,MATCH(B99,'Receipt'!$A$8:$A$57,0))&lt;&gt;"Linked","Order quantity, unit or precision incomplete",IF(OR(NOT(ISNUMBER(INDEX('Receipt'!$H$8:$H$57,MATCH(B99,'Receipt'!$A$8:$A$57,0)))),INDEX('Receipt'!$H$8:$H$57,MATCH(B99,'Receipt'!$A$8:$A$57,0))&lt;0,INDEX('Receipt'!$H$8:$H$57,MATCH(B99,'Receipt'!$A$8:$A$57,0))&gt;6,MOD(INDEX('Receipt'!$H$8:$H$57,MATCH(B99,'Receipt'!$A$8:$A$57,0)),1)&lt;&gt;0),"Order quantity precision incomplete",IF(OR(ROUND(E99,INDEX('Receipt'!$H$8:$H$57,MATCH(B99,'Receipt'!$A$8:$A$57,0)))&lt;&gt;E99,ROUND(F99,INDEX('Receipt'!$H$8:$H$57,MATCH(B99,'Receipt'!$A$8:$A$57,0)))&lt;&gt;F99),"Receipt exceeds declared decimal places","Receipt recorded")))))))))))</x:f>
      </x:c>
      <x:c r="M99" s="1"/>
      <x:c r="N99" s="1"/>
    </x:row>
    <x:row r="100" ht="35" customHeight="1">
      <x:c r="A100" s="23"/>
      <x:c r="B100" s="23"/>
      <x:c r="C100" s="23"/>
      <x:c r="D100" s="25"/>
      <x:c r="E100" s="31"/>
      <x:c r="F100" s="31"/>
      <x:c r="G100" s="22"/>
      <x:c r="H100" s="23"/>
      <x:c r="I100" s="23"/>
      <x:c r="J100" s="23"/>
      <x:c r="K100" s="25"/>
      <x:c r="L100" s="24" t="str">
        <x:f>IF(LEN(A100&amp;"")=0,IF(COUNTA(A100,B100,C100,D100,E100,F100,G100,H100,I100,J100,K100)=0,"","Enter Receipt event ID"),IF(COUNTIFS('Receipt'!$A$68:$A$117,A100)&lt;&gt;1,"Duplicate receipt event",IF(OR(LEN(B100&amp;"")=0,LEN(C100&amp;"")=0,LEN(D100&amp;"")=0,LEN(E100&amp;"")=0,LEN(F100&amp;"")=0,LEN(G100&amp;"")=0,LEN(H100&amp;"")=0,LEN(I100&amp;"")=0,LEN(J100&amp;"")=0,LEN(K100&amp;"")=0),"Complete receipt, unit and review",IF(OR(OR(NOT(ISNUMBER(E100)),E100&lt;0,NOT(ISNUMBER(F100)),F100&lt;0),F100&gt;E100),"Invalid received or accepted quantity",IF(OR(NOT(ISNUMBER(D100)),D100&lt;=0,NOT(ISNUMBER(K100)),K100&lt;=0),"Enter valid receipt and review dates",IF(AND(F100&lt;E100,H100="None"),"Record damage or exclusion reference",IF(IF(COUNTIFS('Receipt'!$A$8:$A$57,B100)&lt;&gt;1,"Missing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missing","Linked")))&lt;&gt;"Linked",IF(COUNTIFS('Receipt'!$A$8:$A$57,B100)&lt;&gt;1,"Missing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missing","Linked"))),IF(G100&lt;&gt;INDEX('Receipt'!$G$8:$G$57,MATCH(B100,'Receipt'!$A$8:$A$57,0)),"Count unit differs from order",IF(INDEX('Receipt'!$N$8:$N$57,MATCH(B100,'Receipt'!$A$8:$A$57,0))&lt;&gt;"Linked","Order quantity, unit or precision incomplete",IF(OR(NOT(ISNUMBER(INDEX('Receipt'!$H$8:$H$57,MATCH(B100,'Receipt'!$A$8:$A$57,0)))),INDEX('Receipt'!$H$8:$H$57,MATCH(B100,'Receipt'!$A$8:$A$57,0))&lt;0,INDEX('Receipt'!$H$8:$H$57,MATCH(B100,'Receipt'!$A$8:$A$57,0))&gt;6,MOD(INDEX('Receipt'!$H$8:$H$57,MATCH(B100,'Receipt'!$A$8:$A$57,0)),1)&lt;&gt;0),"Order quantity precision incomplete",IF(OR(ROUND(E100,INDEX('Receipt'!$H$8:$H$57,MATCH(B100,'Receipt'!$A$8:$A$57,0)))&lt;&gt;E100,ROUND(F100,INDEX('Receipt'!$H$8:$H$57,MATCH(B100,'Receipt'!$A$8:$A$57,0)))&lt;&gt;F100),"Receipt exceeds declared decimal places","Receipt recorded")))))))))))</x:f>
      </x:c>
      <x:c r="M100" s="1"/>
      <x:c r="N100" s="1"/>
    </x:row>
    <x:row r="101" ht="35" customHeight="1">
      <x:c r="A101" s="23"/>
      <x:c r="B101" s="23"/>
      <x:c r="C101" s="23"/>
      <x:c r="D101" s="25"/>
      <x:c r="E101" s="31"/>
      <x:c r="F101" s="31"/>
      <x:c r="G101" s="22"/>
      <x:c r="H101" s="23"/>
      <x:c r="I101" s="23"/>
      <x:c r="J101" s="23"/>
      <x:c r="K101" s="25"/>
      <x:c r="L101" s="24" t="str">
        <x:f>IF(LEN(A101&amp;"")=0,IF(COUNTA(A101,B101,C101,D101,E101,F101,G101,H101,I101,J101,K101)=0,"","Enter Receipt event ID"),IF(COUNTIFS('Receipt'!$A$68:$A$117,A101)&lt;&gt;1,"Duplicate receipt event",IF(OR(LEN(B101&amp;"")=0,LEN(C101&amp;"")=0,LEN(D101&amp;"")=0,LEN(E101&amp;"")=0,LEN(F101&amp;"")=0,LEN(G101&amp;"")=0,LEN(H101&amp;"")=0,LEN(I101&amp;"")=0,LEN(J101&amp;"")=0,LEN(K101&amp;"")=0),"Complete receipt, unit and review",IF(OR(OR(NOT(ISNUMBER(E101)),E101&lt;0,NOT(ISNUMBER(F101)),F101&lt;0),F101&gt;E101),"Invalid received or accepted quantity",IF(OR(NOT(ISNUMBER(D101)),D101&lt;=0,NOT(ISNUMBER(K101)),K101&lt;=0),"Enter valid receipt and review dates",IF(AND(F101&lt;E101,H101="None"),"Record damage or exclusion reference",IF(IF(COUNTIFS('Receipt'!$A$8:$A$57,B101)&lt;&gt;1,"Missing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missing","Linked")))&lt;&gt;"Linked",IF(COUNTIFS('Receipt'!$A$8:$A$57,B101)&lt;&gt;1,"Missing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missing","Linked"))),IF(G101&lt;&gt;INDEX('Receipt'!$G$8:$G$57,MATCH(B101,'Receipt'!$A$8:$A$57,0)),"Count unit differs from order",IF(INDEX('Receipt'!$N$8:$N$57,MATCH(B101,'Receipt'!$A$8:$A$57,0))&lt;&gt;"Linked","Order quantity, unit or precision incomplete",IF(OR(NOT(ISNUMBER(INDEX('Receipt'!$H$8:$H$57,MATCH(B101,'Receipt'!$A$8:$A$57,0)))),INDEX('Receipt'!$H$8:$H$57,MATCH(B101,'Receipt'!$A$8:$A$57,0))&lt;0,INDEX('Receipt'!$H$8:$H$57,MATCH(B101,'Receipt'!$A$8:$A$57,0))&gt;6,MOD(INDEX('Receipt'!$H$8:$H$57,MATCH(B101,'Receipt'!$A$8:$A$57,0)),1)&lt;&gt;0),"Order quantity precision incomplete",IF(OR(ROUND(E101,INDEX('Receipt'!$H$8:$H$57,MATCH(B101,'Receipt'!$A$8:$A$57,0)))&lt;&gt;E101,ROUND(F101,INDEX('Receipt'!$H$8:$H$57,MATCH(B101,'Receipt'!$A$8:$A$57,0)))&lt;&gt;F101),"Receipt exceeds declared decimal places","Receipt recorded")))))))))))</x:f>
      </x:c>
      <x:c r="M101" s="1"/>
      <x:c r="N101" s="1"/>
    </x:row>
    <x:row r="102" ht="35" customHeight="1">
      <x:c r="A102" s="23"/>
      <x:c r="B102" s="23"/>
      <x:c r="C102" s="23"/>
      <x:c r="D102" s="25"/>
      <x:c r="E102" s="31"/>
      <x:c r="F102" s="31"/>
      <x:c r="G102" s="22"/>
      <x:c r="H102" s="23"/>
      <x:c r="I102" s="23"/>
      <x:c r="J102" s="23"/>
      <x:c r="K102" s="25"/>
      <x:c r="L102" s="24" t="str">
        <x:f>IF(LEN(A102&amp;"")=0,IF(COUNTA(A102,B102,C102,D102,E102,F102,G102,H102,I102,J102,K102)=0,"","Enter Receipt event ID"),IF(COUNTIFS('Receipt'!$A$68:$A$117,A102)&lt;&gt;1,"Duplicate receipt event",IF(OR(LEN(B102&amp;"")=0,LEN(C102&amp;"")=0,LEN(D102&amp;"")=0,LEN(E102&amp;"")=0,LEN(F102&amp;"")=0,LEN(G102&amp;"")=0,LEN(H102&amp;"")=0,LEN(I102&amp;"")=0,LEN(J102&amp;"")=0,LEN(K102&amp;"")=0),"Complete receipt, unit and review",IF(OR(OR(NOT(ISNUMBER(E102)),E102&lt;0,NOT(ISNUMBER(F102)),F102&lt;0),F102&gt;E102),"Invalid received or accepted quantity",IF(OR(NOT(ISNUMBER(D102)),D102&lt;=0,NOT(ISNUMBER(K102)),K102&lt;=0),"Enter valid receipt and review dates",IF(AND(F102&lt;E102,H102="None"),"Record damage or exclusion reference",IF(IF(COUNTIFS('Receipt'!$A$8:$A$57,B102)&lt;&gt;1,"Missing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missing","Linked")))&lt;&gt;"Linked",IF(COUNTIFS('Receipt'!$A$8:$A$57,B102)&lt;&gt;1,"Missing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missing","Linked"))),IF(G102&lt;&gt;INDEX('Receipt'!$G$8:$G$57,MATCH(B102,'Receipt'!$A$8:$A$57,0)),"Count unit differs from order",IF(INDEX('Receipt'!$N$8:$N$57,MATCH(B102,'Receipt'!$A$8:$A$57,0))&lt;&gt;"Linked","Order quantity, unit or precision incomplete",IF(OR(NOT(ISNUMBER(INDEX('Receipt'!$H$8:$H$57,MATCH(B102,'Receipt'!$A$8:$A$57,0)))),INDEX('Receipt'!$H$8:$H$57,MATCH(B102,'Receipt'!$A$8:$A$57,0))&lt;0,INDEX('Receipt'!$H$8:$H$57,MATCH(B102,'Receipt'!$A$8:$A$57,0))&gt;6,MOD(INDEX('Receipt'!$H$8:$H$57,MATCH(B102,'Receipt'!$A$8:$A$57,0)),1)&lt;&gt;0),"Order quantity precision incomplete",IF(OR(ROUND(E102,INDEX('Receipt'!$H$8:$H$57,MATCH(B102,'Receipt'!$A$8:$A$57,0)))&lt;&gt;E102,ROUND(F102,INDEX('Receipt'!$H$8:$H$57,MATCH(B102,'Receipt'!$A$8:$A$57,0)))&lt;&gt;F102),"Receipt exceeds declared decimal places","Receipt recorded")))))))))))</x:f>
      </x:c>
      <x:c r="M102" s="1"/>
      <x:c r="N102" s="1"/>
    </x:row>
    <x:row r="103" ht="35" customHeight="1">
      <x:c r="A103" s="23"/>
      <x:c r="B103" s="23"/>
      <x:c r="C103" s="23"/>
      <x:c r="D103" s="25"/>
      <x:c r="E103" s="31"/>
      <x:c r="F103" s="31"/>
      <x:c r="G103" s="22"/>
      <x:c r="H103" s="23"/>
      <x:c r="I103" s="23"/>
      <x:c r="J103" s="23"/>
      <x:c r="K103" s="25"/>
      <x:c r="L103" s="24" t="str">
        <x:f>IF(LEN(A103&amp;"")=0,IF(COUNTA(A103,B103,C103,D103,E103,F103,G103,H103,I103,J103,K103)=0,"","Enter Receipt event ID"),IF(COUNTIFS('Receipt'!$A$68:$A$117,A103)&lt;&gt;1,"Duplicate receipt event",IF(OR(LEN(B103&amp;"")=0,LEN(C103&amp;"")=0,LEN(D103&amp;"")=0,LEN(E103&amp;"")=0,LEN(F103&amp;"")=0,LEN(G103&amp;"")=0,LEN(H103&amp;"")=0,LEN(I103&amp;"")=0,LEN(J103&amp;"")=0,LEN(K103&amp;"")=0),"Complete receipt, unit and review",IF(OR(OR(NOT(ISNUMBER(E103)),E103&lt;0,NOT(ISNUMBER(F103)),F103&lt;0),F103&gt;E103),"Invalid received or accepted quantity",IF(OR(NOT(ISNUMBER(D103)),D103&lt;=0,NOT(ISNUMBER(K103)),K103&lt;=0),"Enter valid receipt and review dates",IF(AND(F103&lt;E103,H103="None"),"Record damage or exclusion reference",IF(IF(COUNTIFS('Receipt'!$A$8:$A$57,B103)&lt;&gt;1,"Missing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missing","Linked")))&lt;&gt;"Linked",IF(COUNTIFS('Receipt'!$A$8:$A$57,B103)&lt;&gt;1,"Missing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missing","Linked"))),IF(G103&lt;&gt;INDEX('Receipt'!$G$8:$G$57,MATCH(B103,'Receipt'!$A$8:$A$57,0)),"Count unit differs from order",IF(INDEX('Receipt'!$N$8:$N$57,MATCH(B103,'Receipt'!$A$8:$A$57,0))&lt;&gt;"Linked","Order quantity, unit or precision incomplete",IF(OR(NOT(ISNUMBER(INDEX('Receipt'!$H$8:$H$57,MATCH(B103,'Receipt'!$A$8:$A$57,0)))),INDEX('Receipt'!$H$8:$H$57,MATCH(B103,'Receipt'!$A$8:$A$57,0))&lt;0,INDEX('Receipt'!$H$8:$H$57,MATCH(B103,'Receipt'!$A$8:$A$57,0))&gt;6,MOD(INDEX('Receipt'!$H$8:$H$57,MATCH(B103,'Receipt'!$A$8:$A$57,0)),1)&lt;&gt;0),"Order quantity precision incomplete",IF(OR(ROUND(E103,INDEX('Receipt'!$H$8:$H$57,MATCH(B103,'Receipt'!$A$8:$A$57,0)))&lt;&gt;E103,ROUND(F103,INDEX('Receipt'!$H$8:$H$57,MATCH(B103,'Receipt'!$A$8:$A$57,0)))&lt;&gt;F103),"Receipt exceeds declared decimal places","Receipt recorded")))))))))))</x:f>
      </x:c>
      <x:c r="M103" s="1"/>
      <x:c r="N103" s="1"/>
    </x:row>
    <x:row r="104" ht="35" customHeight="1">
      <x:c r="A104" s="23"/>
      <x:c r="B104" s="23"/>
      <x:c r="C104" s="23"/>
      <x:c r="D104" s="25"/>
      <x:c r="E104" s="31"/>
      <x:c r="F104" s="31"/>
      <x:c r="G104" s="22"/>
      <x:c r="H104" s="23"/>
      <x:c r="I104" s="23"/>
      <x:c r="J104" s="23"/>
      <x:c r="K104" s="25"/>
      <x:c r="L104" s="24" t="str">
        <x:f>IF(LEN(A104&amp;"")=0,IF(COUNTA(A104,B104,C104,D104,E104,F104,G104,H104,I104,J104,K104)=0,"","Enter Receipt event ID"),IF(COUNTIFS('Receipt'!$A$68:$A$117,A104)&lt;&gt;1,"Duplicate receipt event",IF(OR(LEN(B104&amp;"")=0,LEN(C104&amp;"")=0,LEN(D104&amp;"")=0,LEN(E104&amp;"")=0,LEN(F104&amp;"")=0,LEN(G104&amp;"")=0,LEN(H104&amp;"")=0,LEN(I104&amp;"")=0,LEN(J104&amp;"")=0,LEN(K104&amp;"")=0),"Complete receipt, unit and review",IF(OR(OR(NOT(ISNUMBER(E104)),E104&lt;0,NOT(ISNUMBER(F104)),F104&lt;0),F104&gt;E104),"Invalid received or accepted quantity",IF(OR(NOT(ISNUMBER(D104)),D104&lt;=0,NOT(ISNUMBER(K104)),K104&lt;=0),"Enter valid receipt and review dates",IF(AND(F104&lt;E104,H104="None"),"Record damage or exclusion reference",IF(IF(COUNTIFS('Receipt'!$A$8:$A$57,B104)&lt;&gt;1,"Missing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missing","Linked")))&lt;&gt;"Linked",IF(COUNTIFS('Receipt'!$A$8:$A$57,B104)&lt;&gt;1,"Missing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missing","Linked"))),IF(G104&lt;&gt;INDEX('Receipt'!$G$8:$G$57,MATCH(B104,'Receipt'!$A$8:$A$57,0)),"Count unit differs from order",IF(INDEX('Receipt'!$N$8:$N$57,MATCH(B104,'Receipt'!$A$8:$A$57,0))&lt;&gt;"Linked","Order quantity, unit or precision incomplete",IF(OR(NOT(ISNUMBER(INDEX('Receipt'!$H$8:$H$57,MATCH(B104,'Receipt'!$A$8:$A$57,0)))),INDEX('Receipt'!$H$8:$H$57,MATCH(B104,'Receipt'!$A$8:$A$57,0))&lt;0,INDEX('Receipt'!$H$8:$H$57,MATCH(B104,'Receipt'!$A$8:$A$57,0))&gt;6,MOD(INDEX('Receipt'!$H$8:$H$57,MATCH(B104,'Receipt'!$A$8:$A$57,0)),1)&lt;&gt;0),"Order quantity precision incomplete",IF(OR(ROUND(E104,INDEX('Receipt'!$H$8:$H$57,MATCH(B104,'Receipt'!$A$8:$A$57,0)))&lt;&gt;E104,ROUND(F104,INDEX('Receipt'!$H$8:$H$57,MATCH(B104,'Receipt'!$A$8:$A$57,0)))&lt;&gt;F104),"Receipt exceeds declared decimal places","Receipt recorded")))))))))))</x:f>
      </x:c>
      <x:c r="M104" s="1"/>
      <x:c r="N104" s="1"/>
    </x:row>
    <x:row r="105" ht="35" customHeight="1">
      <x:c r="A105" s="23"/>
      <x:c r="B105" s="23"/>
      <x:c r="C105" s="23"/>
      <x:c r="D105" s="25"/>
      <x:c r="E105" s="31"/>
      <x:c r="F105" s="31"/>
      <x:c r="G105" s="22"/>
      <x:c r="H105" s="23"/>
      <x:c r="I105" s="23"/>
      <x:c r="J105" s="23"/>
      <x:c r="K105" s="25"/>
      <x:c r="L105" s="24" t="str">
        <x:f>IF(LEN(A105&amp;"")=0,IF(COUNTA(A105,B105,C105,D105,E105,F105,G105,H105,I105,J105,K105)=0,"","Enter Receipt event ID"),IF(COUNTIFS('Receipt'!$A$68:$A$117,A105)&lt;&gt;1,"Duplicate receipt event",IF(OR(LEN(B105&amp;"")=0,LEN(C105&amp;"")=0,LEN(D105&amp;"")=0,LEN(E105&amp;"")=0,LEN(F105&amp;"")=0,LEN(G105&amp;"")=0,LEN(H105&amp;"")=0,LEN(I105&amp;"")=0,LEN(J105&amp;"")=0,LEN(K105&amp;"")=0),"Complete receipt, unit and review",IF(OR(OR(NOT(ISNUMBER(E105)),E105&lt;0,NOT(ISNUMBER(F105)),F105&lt;0),F105&gt;E105),"Invalid received or accepted quantity",IF(OR(NOT(ISNUMBER(D105)),D105&lt;=0,NOT(ISNUMBER(K105)),K105&lt;=0),"Enter valid receipt and review dates",IF(AND(F105&lt;E105,H105="None"),"Record damage or exclusion reference",IF(IF(COUNTIFS('Receipt'!$A$8:$A$57,B105)&lt;&gt;1,"Missing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missing","Linked")))&lt;&gt;"Linked",IF(COUNTIFS('Receipt'!$A$8:$A$57,B105)&lt;&gt;1,"Missing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missing","Linked"))),IF(G105&lt;&gt;INDEX('Receipt'!$G$8:$G$57,MATCH(B105,'Receipt'!$A$8:$A$57,0)),"Count unit differs from order",IF(INDEX('Receipt'!$N$8:$N$57,MATCH(B105,'Receipt'!$A$8:$A$57,0))&lt;&gt;"Linked","Order quantity, unit or precision incomplete",IF(OR(NOT(ISNUMBER(INDEX('Receipt'!$H$8:$H$57,MATCH(B105,'Receipt'!$A$8:$A$57,0)))),INDEX('Receipt'!$H$8:$H$57,MATCH(B105,'Receipt'!$A$8:$A$57,0))&lt;0,INDEX('Receipt'!$H$8:$H$57,MATCH(B105,'Receipt'!$A$8:$A$57,0))&gt;6,MOD(INDEX('Receipt'!$H$8:$H$57,MATCH(B105,'Receipt'!$A$8:$A$57,0)),1)&lt;&gt;0),"Order quantity precision incomplete",IF(OR(ROUND(E105,INDEX('Receipt'!$H$8:$H$57,MATCH(B105,'Receipt'!$A$8:$A$57,0)))&lt;&gt;E105,ROUND(F105,INDEX('Receipt'!$H$8:$H$57,MATCH(B105,'Receipt'!$A$8:$A$57,0)))&lt;&gt;F105),"Receipt exceeds declared decimal places","Receipt recorded")))))))))))</x:f>
      </x:c>
      <x:c r="M105" s="1"/>
      <x:c r="N105" s="1"/>
    </x:row>
    <x:row r="106" ht="35" customHeight="1">
      <x:c r="A106" s="23"/>
      <x:c r="B106" s="23"/>
      <x:c r="C106" s="23"/>
      <x:c r="D106" s="25"/>
      <x:c r="E106" s="31"/>
      <x:c r="F106" s="31"/>
      <x:c r="G106" s="22"/>
      <x:c r="H106" s="23"/>
      <x:c r="I106" s="23"/>
      <x:c r="J106" s="23"/>
      <x:c r="K106" s="25"/>
      <x:c r="L106" s="24" t="str">
        <x:f>IF(LEN(A106&amp;"")=0,IF(COUNTA(A106,B106,C106,D106,E106,F106,G106,H106,I106,J106,K106)=0,"","Enter Receipt event ID"),IF(COUNTIFS('Receipt'!$A$68:$A$117,A106)&lt;&gt;1,"Duplicate receipt event",IF(OR(LEN(B106&amp;"")=0,LEN(C106&amp;"")=0,LEN(D106&amp;"")=0,LEN(E106&amp;"")=0,LEN(F106&amp;"")=0,LEN(G106&amp;"")=0,LEN(H106&amp;"")=0,LEN(I106&amp;"")=0,LEN(J106&amp;"")=0,LEN(K106&amp;"")=0),"Complete receipt, unit and review",IF(OR(OR(NOT(ISNUMBER(E106)),E106&lt;0,NOT(ISNUMBER(F106)),F106&lt;0),F106&gt;E106),"Invalid received or accepted quantity",IF(OR(NOT(ISNUMBER(D106)),D106&lt;=0,NOT(ISNUMBER(K106)),K106&lt;=0),"Enter valid receipt and review dates",IF(AND(F106&lt;E106,H106="None"),"Record damage or exclusion reference",IF(IF(COUNTIFS('Receipt'!$A$8:$A$57,B106)&lt;&gt;1,"Missing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missing","Linked")))&lt;&gt;"Linked",IF(COUNTIFS('Receipt'!$A$8:$A$57,B106)&lt;&gt;1,"Missing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missing","Linked"))),IF(G106&lt;&gt;INDEX('Receipt'!$G$8:$G$57,MATCH(B106,'Receipt'!$A$8:$A$57,0)),"Count unit differs from order",IF(INDEX('Receipt'!$N$8:$N$57,MATCH(B106,'Receipt'!$A$8:$A$57,0))&lt;&gt;"Linked","Order quantity, unit or precision incomplete",IF(OR(NOT(ISNUMBER(INDEX('Receipt'!$H$8:$H$57,MATCH(B106,'Receipt'!$A$8:$A$57,0)))),INDEX('Receipt'!$H$8:$H$57,MATCH(B106,'Receipt'!$A$8:$A$57,0))&lt;0,INDEX('Receipt'!$H$8:$H$57,MATCH(B106,'Receipt'!$A$8:$A$57,0))&gt;6,MOD(INDEX('Receipt'!$H$8:$H$57,MATCH(B106,'Receipt'!$A$8:$A$57,0)),1)&lt;&gt;0),"Order quantity precision incomplete",IF(OR(ROUND(E106,INDEX('Receipt'!$H$8:$H$57,MATCH(B106,'Receipt'!$A$8:$A$57,0)))&lt;&gt;E106,ROUND(F106,INDEX('Receipt'!$H$8:$H$57,MATCH(B106,'Receipt'!$A$8:$A$57,0)))&lt;&gt;F106),"Receipt exceeds declared decimal places","Receipt recorded")))))))))))</x:f>
      </x:c>
      <x:c r="M106" s="1"/>
      <x:c r="N106" s="1"/>
    </x:row>
    <x:row r="107" ht="35" customHeight="1">
      <x:c r="A107" s="23"/>
      <x:c r="B107" s="23"/>
      <x:c r="C107" s="23"/>
      <x:c r="D107" s="25"/>
      <x:c r="E107" s="31"/>
      <x:c r="F107" s="31"/>
      <x:c r="G107" s="22"/>
      <x:c r="H107" s="23"/>
      <x:c r="I107" s="23"/>
      <x:c r="J107" s="23"/>
      <x:c r="K107" s="25"/>
      <x:c r="L107" s="24" t="str">
        <x:f>IF(LEN(A107&amp;"")=0,IF(COUNTA(A107,B107,C107,D107,E107,F107,G107,H107,I107,J107,K107)=0,"","Enter Receipt event ID"),IF(COUNTIFS('Receipt'!$A$68:$A$117,A107)&lt;&gt;1,"Duplicate receipt event",IF(OR(LEN(B107&amp;"")=0,LEN(C107&amp;"")=0,LEN(D107&amp;"")=0,LEN(E107&amp;"")=0,LEN(F107&amp;"")=0,LEN(G107&amp;"")=0,LEN(H107&amp;"")=0,LEN(I107&amp;"")=0,LEN(J107&amp;"")=0,LEN(K107&amp;"")=0),"Complete receipt, unit and review",IF(OR(OR(NOT(ISNUMBER(E107)),E107&lt;0,NOT(ISNUMBER(F107)),F107&lt;0),F107&gt;E107),"Invalid received or accepted quantity",IF(OR(NOT(ISNUMBER(D107)),D107&lt;=0,NOT(ISNUMBER(K107)),K107&lt;=0),"Enter valid receipt and review dates",IF(AND(F107&lt;E107,H107="None"),"Record damage or exclusion reference",IF(IF(COUNTIFS('Receipt'!$A$8:$A$57,B107)&lt;&gt;1,"Missing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missing","Linked")))&lt;&gt;"Linked",IF(COUNTIFS('Receipt'!$A$8:$A$57,B107)&lt;&gt;1,"Missing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missing","Linked"))),IF(G107&lt;&gt;INDEX('Receipt'!$G$8:$G$57,MATCH(B107,'Receipt'!$A$8:$A$57,0)),"Count unit differs from order",IF(INDEX('Receipt'!$N$8:$N$57,MATCH(B107,'Receipt'!$A$8:$A$57,0))&lt;&gt;"Linked","Order quantity, unit or precision incomplete",IF(OR(NOT(ISNUMBER(INDEX('Receipt'!$H$8:$H$57,MATCH(B107,'Receipt'!$A$8:$A$57,0)))),INDEX('Receipt'!$H$8:$H$57,MATCH(B107,'Receipt'!$A$8:$A$57,0))&lt;0,INDEX('Receipt'!$H$8:$H$57,MATCH(B107,'Receipt'!$A$8:$A$57,0))&gt;6,MOD(INDEX('Receipt'!$H$8:$H$57,MATCH(B107,'Receipt'!$A$8:$A$57,0)),1)&lt;&gt;0),"Order quantity precision incomplete",IF(OR(ROUND(E107,INDEX('Receipt'!$H$8:$H$57,MATCH(B107,'Receipt'!$A$8:$A$57,0)))&lt;&gt;E107,ROUND(F107,INDEX('Receipt'!$H$8:$H$57,MATCH(B107,'Receipt'!$A$8:$A$57,0)))&lt;&gt;F107),"Receipt exceeds declared decimal places","Receipt recorded")))))))))))</x:f>
      </x:c>
      <x:c r="M107" s="1"/>
      <x:c r="N107" s="1"/>
    </x:row>
    <x:row r="108" ht="35" customHeight="1">
      <x:c r="A108" s="23"/>
      <x:c r="B108" s="23"/>
      <x:c r="C108" s="23"/>
      <x:c r="D108" s="25"/>
      <x:c r="E108" s="31"/>
      <x:c r="F108" s="31"/>
      <x:c r="G108" s="22"/>
      <x:c r="H108" s="23"/>
      <x:c r="I108" s="23"/>
      <x:c r="J108" s="23"/>
      <x:c r="K108" s="25"/>
      <x:c r="L108" s="24" t="str">
        <x:f>IF(LEN(A108&amp;"")=0,IF(COUNTA(A108,B108,C108,D108,E108,F108,G108,H108,I108,J108,K108)=0,"","Enter Receipt event ID"),IF(COUNTIFS('Receipt'!$A$68:$A$117,A108)&lt;&gt;1,"Duplicate receipt event",IF(OR(LEN(B108&amp;"")=0,LEN(C108&amp;"")=0,LEN(D108&amp;"")=0,LEN(E108&amp;"")=0,LEN(F108&amp;"")=0,LEN(G108&amp;"")=0,LEN(H108&amp;"")=0,LEN(I108&amp;"")=0,LEN(J108&amp;"")=0,LEN(K108&amp;"")=0),"Complete receipt, unit and review",IF(OR(OR(NOT(ISNUMBER(E108)),E108&lt;0,NOT(ISNUMBER(F108)),F108&lt;0),F108&gt;E108),"Invalid received or accepted quantity",IF(OR(NOT(ISNUMBER(D108)),D108&lt;=0,NOT(ISNUMBER(K108)),K108&lt;=0),"Enter valid receipt and review dates",IF(AND(F108&lt;E108,H108="None"),"Record damage or exclusion reference",IF(IF(COUNTIFS('Receipt'!$A$8:$A$57,B108)&lt;&gt;1,"Missing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missing","Linked")))&lt;&gt;"Linked",IF(COUNTIFS('Receipt'!$A$8:$A$57,B108)&lt;&gt;1,"Missing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missing","Linked"))),IF(G108&lt;&gt;INDEX('Receipt'!$G$8:$G$57,MATCH(B108,'Receipt'!$A$8:$A$57,0)),"Count unit differs from order",IF(INDEX('Receipt'!$N$8:$N$57,MATCH(B108,'Receipt'!$A$8:$A$57,0))&lt;&gt;"Linked","Order quantity, unit or precision incomplete",IF(OR(NOT(ISNUMBER(INDEX('Receipt'!$H$8:$H$57,MATCH(B108,'Receipt'!$A$8:$A$57,0)))),INDEX('Receipt'!$H$8:$H$57,MATCH(B108,'Receipt'!$A$8:$A$57,0))&lt;0,INDEX('Receipt'!$H$8:$H$57,MATCH(B108,'Receipt'!$A$8:$A$57,0))&gt;6,MOD(INDEX('Receipt'!$H$8:$H$57,MATCH(B108,'Receipt'!$A$8:$A$57,0)),1)&lt;&gt;0),"Order quantity precision incomplete",IF(OR(ROUND(E108,INDEX('Receipt'!$H$8:$H$57,MATCH(B108,'Receipt'!$A$8:$A$57,0)))&lt;&gt;E108,ROUND(F108,INDEX('Receipt'!$H$8:$H$57,MATCH(B108,'Receipt'!$A$8:$A$57,0)))&lt;&gt;F108),"Receipt exceeds declared decimal places","Receipt recorded")))))))))))</x:f>
      </x:c>
      <x:c r="M108" s="1"/>
      <x:c r="N108" s="1"/>
    </x:row>
    <x:row r="109" ht="35" customHeight="1">
      <x:c r="A109" s="23"/>
      <x:c r="B109" s="23"/>
      <x:c r="C109" s="23"/>
      <x:c r="D109" s="25"/>
      <x:c r="E109" s="31"/>
      <x:c r="F109" s="31"/>
      <x:c r="G109" s="22"/>
      <x:c r="H109" s="23"/>
      <x:c r="I109" s="23"/>
      <x:c r="J109" s="23"/>
      <x:c r="K109" s="25"/>
      <x:c r="L109" s="24" t="str">
        <x:f>IF(LEN(A109&amp;"")=0,IF(COUNTA(A109,B109,C109,D109,E109,F109,G109,H109,I109,J109,K109)=0,"","Enter Receipt event ID"),IF(COUNTIFS('Receipt'!$A$68:$A$117,A109)&lt;&gt;1,"Duplicate receipt event",IF(OR(LEN(B109&amp;"")=0,LEN(C109&amp;"")=0,LEN(D109&amp;"")=0,LEN(E109&amp;"")=0,LEN(F109&amp;"")=0,LEN(G109&amp;"")=0,LEN(H109&amp;"")=0,LEN(I109&amp;"")=0,LEN(J109&amp;"")=0,LEN(K109&amp;"")=0),"Complete receipt, unit and review",IF(OR(OR(NOT(ISNUMBER(E109)),E109&lt;0,NOT(ISNUMBER(F109)),F109&lt;0),F109&gt;E109),"Invalid received or accepted quantity",IF(OR(NOT(ISNUMBER(D109)),D109&lt;=0,NOT(ISNUMBER(K109)),K109&lt;=0),"Enter valid receipt and review dates",IF(AND(F109&lt;E109,H109="None"),"Record damage or exclusion reference",IF(IF(COUNTIFS('Receipt'!$A$8:$A$57,B109)&lt;&gt;1,"Missing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missing","Linked")))&lt;&gt;"Linked",IF(COUNTIFS('Receipt'!$A$8:$A$57,B109)&lt;&gt;1,"Missing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missing","Linked"))),IF(G109&lt;&gt;INDEX('Receipt'!$G$8:$G$57,MATCH(B109,'Receipt'!$A$8:$A$57,0)),"Count unit differs from order",IF(INDEX('Receipt'!$N$8:$N$57,MATCH(B109,'Receipt'!$A$8:$A$57,0))&lt;&gt;"Linked","Order quantity, unit or precision incomplete",IF(OR(NOT(ISNUMBER(INDEX('Receipt'!$H$8:$H$57,MATCH(B109,'Receipt'!$A$8:$A$57,0)))),INDEX('Receipt'!$H$8:$H$57,MATCH(B109,'Receipt'!$A$8:$A$57,0))&lt;0,INDEX('Receipt'!$H$8:$H$57,MATCH(B109,'Receipt'!$A$8:$A$57,0))&gt;6,MOD(INDEX('Receipt'!$H$8:$H$57,MATCH(B109,'Receipt'!$A$8:$A$57,0)),1)&lt;&gt;0),"Order quantity precision incomplete",IF(OR(ROUND(E109,INDEX('Receipt'!$H$8:$H$57,MATCH(B109,'Receipt'!$A$8:$A$57,0)))&lt;&gt;E109,ROUND(F109,INDEX('Receipt'!$H$8:$H$57,MATCH(B109,'Receipt'!$A$8:$A$57,0)))&lt;&gt;F109),"Receipt exceeds declared decimal places","Receipt recorded")))))))))))</x:f>
      </x:c>
      <x:c r="M109" s="1"/>
      <x:c r="N109" s="1"/>
    </x:row>
    <x:row r="110" ht="35" customHeight="1">
      <x:c r="A110" s="23"/>
      <x:c r="B110" s="23"/>
      <x:c r="C110" s="23"/>
      <x:c r="D110" s="25"/>
      <x:c r="E110" s="31"/>
      <x:c r="F110" s="31"/>
      <x:c r="G110" s="22"/>
      <x:c r="H110" s="23"/>
      <x:c r="I110" s="23"/>
      <x:c r="J110" s="23"/>
      <x:c r="K110" s="25"/>
      <x:c r="L110" s="24" t="str">
        <x:f>IF(LEN(A110&amp;"")=0,IF(COUNTA(A110,B110,C110,D110,E110,F110,G110,H110,I110,J110,K110)=0,"","Enter Receipt event ID"),IF(COUNTIFS('Receipt'!$A$68:$A$117,A110)&lt;&gt;1,"Duplicate receipt event",IF(OR(LEN(B110&amp;"")=0,LEN(C110&amp;"")=0,LEN(D110&amp;"")=0,LEN(E110&amp;"")=0,LEN(F110&amp;"")=0,LEN(G110&amp;"")=0,LEN(H110&amp;"")=0,LEN(I110&amp;"")=0,LEN(J110&amp;"")=0,LEN(K110&amp;"")=0),"Complete receipt, unit and review",IF(OR(OR(NOT(ISNUMBER(E110)),E110&lt;0,NOT(ISNUMBER(F110)),F110&lt;0),F110&gt;E110),"Invalid received or accepted quantity",IF(OR(NOT(ISNUMBER(D110)),D110&lt;=0,NOT(ISNUMBER(K110)),K110&lt;=0),"Enter valid receipt and review dates",IF(AND(F110&lt;E110,H110="None"),"Record damage or exclusion reference",IF(IF(COUNTIFS('Receipt'!$A$8:$A$57,B110)&lt;&gt;1,"Missing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missing","Linked")))&lt;&gt;"Linked",IF(COUNTIFS('Receipt'!$A$8:$A$57,B110)&lt;&gt;1,"Missing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missing","Linked"))),IF(G110&lt;&gt;INDEX('Receipt'!$G$8:$G$57,MATCH(B110,'Receipt'!$A$8:$A$57,0)),"Count unit differs from order",IF(INDEX('Receipt'!$N$8:$N$57,MATCH(B110,'Receipt'!$A$8:$A$57,0))&lt;&gt;"Linked","Order quantity, unit or precision incomplete",IF(OR(NOT(ISNUMBER(INDEX('Receipt'!$H$8:$H$57,MATCH(B110,'Receipt'!$A$8:$A$57,0)))),INDEX('Receipt'!$H$8:$H$57,MATCH(B110,'Receipt'!$A$8:$A$57,0))&lt;0,INDEX('Receipt'!$H$8:$H$57,MATCH(B110,'Receipt'!$A$8:$A$57,0))&gt;6,MOD(INDEX('Receipt'!$H$8:$H$57,MATCH(B110,'Receipt'!$A$8:$A$57,0)),1)&lt;&gt;0),"Order quantity precision incomplete",IF(OR(ROUND(E110,INDEX('Receipt'!$H$8:$H$57,MATCH(B110,'Receipt'!$A$8:$A$57,0)))&lt;&gt;E110,ROUND(F110,INDEX('Receipt'!$H$8:$H$57,MATCH(B110,'Receipt'!$A$8:$A$57,0)))&lt;&gt;F110),"Receipt exceeds declared decimal places","Receipt recorded")))))))))))</x:f>
      </x:c>
      <x:c r="M110" s="1"/>
      <x:c r="N110" s="1"/>
    </x:row>
    <x:row r="111" ht="35" customHeight="1">
      <x:c r="A111" s="23"/>
      <x:c r="B111" s="23"/>
      <x:c r="C111" s="23"/>
      <x:c r="D111" s="25"/>
      <x:c r="E111" s="31"/>
      <x:c r="F111" s="31"/>
      <x:c r="G111" s="22"/>
      <x:c r="H111" s="23"/>
      <x:c r="I111" s="23"/>
      <x:c r="J111" s="23"/>
      <x:c r="K111" s="25"/>
      <x:c r="L111" s="24" t="str">
        <x:f>IF(LEN(A111&amp;"")=0,IF(COUNTA(A111,B111,C111,D111,E111,F111,G111,H111,I111,J111,K111)=0,"","Enter Receipt event ID"),IF(COUNTIFS('Receipt'!$A$68:$A$117,A111)&lt;&gt;1,"Duplicate receipt event",IF(OR(LEN(B111&amp;"")=0,LEN(C111&amp;"")=0,LEN(D111&amp;"")=0,LEN(E111&amp;"")=0,LEN(F111&amp;"")=0,LEN(G111&amp;"")=0,LEN(H111&amp;"")=0,LEN(I111&amp;"")=0,LEN(J111&amp;"")=0,LEN(K111&amp;"")=0),"Complete receipt, unit and review",IF(OR(OR(NOT(ISNUMBER(E111)),E111&lt;0,NOT(ISNUMBER(F111)),F111&lt;0),F111&gt;E111),"Invalid received or accepted quantity",IF(OR(NOT(ISNUMBER(D111)),D111&lt;=0,NOT(ISNUMBER(K111)),K111&lt;=0),"Enter valid receipt and review dates",IF(AND(F111&lt;E111,H111="None"),"Record damage or exclusion reference",IF(IF(COUNTIFS('Receipt'!$A$8:$A$57,B111)&lt;&gt;1,"Missing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missing","Linked")))&lt;&gt;"Linked",IF(COUNTIFS('Receipt'!$A$8:$A$57,B111)&lt;&gt;1,"Missing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missing","Linked"))),IF(G111&lt;&gt;INDEX('Receipt'!$G$8:$G$57,MATCH(B111,'Receipt'!$A$8:$A$57,0)),"Count unit differs from order",IF(INDEX('Receipt'!$N$8:$N$57,MATCH(B111,'Receipt'!$A$8:$A$57,0))&lt;&gt;"Linked","Order quantity, unit or precision incomplete",IF(OR(NOT(ISNUMBER(INDEX('Receipt'!$H$8:$H$57,MATCH(B111,'Receipt'!$A$8:$A$57,0)))),INDEX('Receipt'!$H$8:$H$57,MATCH(B111,'Receipt'!$A$8:$A$57,0))&lt;0,INDEX('Receipt'!$H$8:$H$57,MATCH(B111,'Receipt'!$A$8:$A$57,0))&gt;6,MOD(INDEX('Receipt'!$H$8:$H$57,MATCH(B111,'Receipt'!$A$8:$A$57,0)),1)&lt;&gt;0),"Order quantity precision incomplete",IF(OR(ROUND(E111,INDEX('Receipt'!$H$8:$H$57,MATCH(B111,'Receipt'!$A$8:$A$57,0)))&lt;&gt;E111,ROUND(F111,INDEX('Receipt'!$H$8:$H$57,MATCH(B111,'Receipt'!$A$8:$A$57,0)))&lt;&gt;F111),"Receipt exceeds declared decimal places","Receipt recorded")))))))))))</x:f>
      </x:c>
      <x:c r="M111" s="1"/>
      <x:c r="N111" s="1"/>
    </x:row>
    <x:row r="112" ht="35" customHeight="1">
      <x:c r="A112" s="23"/>
      <x:c r="B112" s="23"/>
      <x:c r="C112" s="23"/>
      <x:c r="D112" s="25"/>
      <x:c r="E112" s="31"/>
      <x:c r="F112" s="31"/>
      <x:c r="G112" s="22"/>
      <x:c r="H112" s="23"/>
      <x:c r="I112" s="23"/>
      <x:c r="J112" s="23"/>
      <x:c r="K112" s="25"/>
      <x:c r="L112" s="24" t="str">
        <x:f>IF(LEN(A112&amp;"")=0,IF(COUNTA(A112,B112,C112,D112,E112,F112,G112,H112,I112,J112,K112)=0,"","Enter Receipt event ID"),IF(COUNTIFS('Receipt'!$A$68:$A$117,A112)&lt;&gt;1,"Duplicate receipt event",IF(OR(LEN(B112&amp;"")=0,LEN(C112&amp;"")=0,LEN(D112&amp;"")=0,LEN(E112&amp;"")=0,LEN(F112&amp;"")=0,LEN(G112&amp;"")=0,LEN(H112&amp;"")=0,LEN(I112&amp;"")=0,LEN(J112&amp;"")=0,LEN(K112&amp;"")=0),"Complete receipt, unit and review",IF(OR(OR(NOT(ISNUMBER(E112)),E112&lt;0,NOT(ISNUMBER(F112)),F112&lt;0),F112&gt;E112),"Invalid received or accepted quantity",IF(OR(NOT(ISNUMBER(D112)),D112&lt;=0,NOT(ISNUMBER(K112)),K112&lt;=0),"Enter valid receipt and review dates",IF(AND(F112&lt;E112,H112="None"),"Record damage or exclusion reference",IF(IF(COUNTIFS('Receipt'!$A$8:$A$57,B112)&lt;&gt;1,"Missing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missing","Linked")))&lt;&gt;"Linked",IF(COUNTIFS('Receipt'!$A$8:$A$57,B112)&lt;&gt;1,"Missing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missing","Linked"))),IF(G112&lt;&gt;INDEX('Receipt'!$G$8:$G$57,MATCH(B112,'Receipt'!$A$8:$A$57,0)),"Count unit differs from order",IF(INDEX('Receipt'!$N$8:$N$57,MATCH(B112,'Receipt'!$A$8:$A$57,0))&lt;&gt;"Linked","Order quantity, unit or precision incomplete",IF(OR(NOT(ISNUMBER(INDEX('Receipt'!$H$8:$H$57,MATCH(B112,'Receipt'!$A$8:$A$57,0)))),INDEX('Receipt'!$H$8:$H$57,MATCH(B112,'Receipt'!$A$8:$A$57,0))&lt;0,INDEX('Receipt'!$H$8:$H$57,MATCH(B112,'Receipt'!$A$8:$A$57,0))&gt;6,MOD(INDEX('Receipt'!$H$8:$H$57,MATCH(B112,'Receipt'!$A$8:$A$57,0)),1)&lt;&gt;0),"Order quantity precision incomplete",IF(OR(ROUND(E112,INDEX('Receipt'!$H$8:$H$57,MATCH(B112,'Receipt'!$A$8:$A$57,0)))&lt;&gt;E112,ROUND(F112,INDEX('Receipt'!$H$8:$H$57,MATCH(B112,'Receipt'!$A$8:$A$57,0)))&lt;&gt;F112),"Receipt exceeds declared decimal places","Receipt recorded")))))))))))</x:f>
      </x:c>
      <x:c r="M112" s="1"/>
      <x:c r="N112" s="1"/>
    </x:row>
    <x:row r="113" ht="35" customHeight="1">
      <x:c r="A113" s="23"/>
      <x:c r="B113" s="23"/>
      <x:c r="C113" s="23"/>
      <x:c r="D113" s="25"/>
      <x:c r="E113" s="31"/>
      <x:c r="F113" s="31"/>
      <x:c r="G113" s="22"/>
      <x:c r="H113" s="23"/>
      <x:c r="I113" s="23"/>
      <x:c r="J113" s="23"/>
      <x:c r="K113" s="25"/>
      <x:c r="L113" s="24" t="str">
        <x:f>IF(LEN(A113&amp;"")=0,IF(COUNTA(A113,B113,C113,D113,E113,F113,G113,H113,I113,J113,K113)=0,"","Enter Receipt event ID"),IF(COUNTIFS('Receipt'!$A$68:$A$117,A113)&lt;&gt;1,"Duplicate receipt event",IF(OR(LEN(B113&amp;"")=0,LEN(C113&amp;"")=0,LEN(D113&amp;"")=0,LEN(E113&amp;"")=0,LEN(F113&amp;"")=0,LEN(G113&amp;"")=0,LEN(H113&amp;"")=0,LEN(I113&amp;"")=0,LEN(J113&amp;"")=0,LEN(K113&amp;"")=0),"Complete receipt, unit and review",IF(OR(OR(NOT(ISNUMBER(E113)),E113&lt;0,NOT(ISNUMBER(F113)),F113&lt;0),F113&gt;E113),"Invalid received or accepted quantity",IF(OR(NOT(ISNUMBER(D113)),D113&lt;=0,NOT(ISNUMBER(K113)),K113&lt;=0),"Enter valid receipt and review dates",IF(AND(F113&lt;E113,H113="None"),"Record damage or exclusion reference",IF(IF(COUNTIFS('Receipt'!$A$8:$A$57,B113)&lt;&gt;1,"Missing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missing","Linked")))&lt;&gt;"Linked",IF(COUNTIFS('Receipt'!$A$8:$A$57,B113)&lt;&gt;1,"Missing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missing","Linked"))),IF(G113&lt;&gt;INDEX('Receipt'!$G$8:$G$57,MATCH(B113,'Receipt'!$A$8:$A$57,0)),"Count unit differs from order",IF(INDEX('Receipt'!$N$8:$N$57,MATCH(B113,'Receipt'!$A$8:$A$57,0))&lt;&gt;"Linked","Order quantity, unit or precision incomplete",IF(OR(NOT(ISNUMBER(INDEX('Receipt'!$H$8:$H$57,MATCH(B113,'Receipt'!$A$8:$A$57,0)))),INDEX('Receipt'!$H$8:$H$57,MATCH(B113,'Receipt'!$A$8:$A$57,0))&lt;0,INDEX('Receipt'!$H$8:$H$57,MATCH(B113,'Receipt'!$A$8:$A$57,0))&gt;6,MOD(INDEX('Receipt'!$H$8:$H$57,MATCH(B113,'Receipt'!$A$8:$A$57,0)),1)&lt;&gt;0),"Order quantity precision incomplete",IF(OR(ROUND(E113,INDEX('Receipt'!$H$8:$H$57,MATCH(B113,'Receipt'!$A$8:$A$57,0)))&lt;&gt;E113,ROUND(F113,INDEX('Receipt'!$H$8:$H$57,MATCH(B113,'Receipt'!$A$8:$A$57,0)))&lt;&gt;F113),"Receipt exceeds declared decimal places","Receipt recorded")))))))))))</x:f>
      </x:c>
      <x:c r="M113" s="1"/>
      <x:c r="N113" s="1"/>
    </x:row>
    <x:row r="114" ht="35" customHeight="1">
      <x:c r="A114" s="23"/>
      <x:c r="B114" s="23"/>
      <x:c r="C114" s="23"/>
      <x:c r="D114" s="25"/>
      <x:c r="E114" s="31"/>
      <x:c r="F114" s="31"/>
      <x:c r="G114" s="22"/>
      <x:c r="H114" s="23"/>
      <x:c r="I114" s="23"/>
      <x:c r="J114" s="23"/>
      <x:c r="K114" s="25"/>
      <x:c r="L114" s="24" t="str">
        <x:f>IF(LEN(A114&amp;"")=0,IF(COUNTA(A114,B114,C114,D114,E114,F114,G114,H114,I114,J114,K114)=0,"","Enter Receipt event ID"),IF(COUNTIFS('Receipt'!$A$68:$A$117,A114)&lt;&gt;1,"Duplicate receipt event",IF(OR(LEN(B114&amp;"")=0,LEN(C114&amp;"")=0,LEN(D114&amp;"")=0,LEN(E114&amp;"")=0,LEN(F114&amp;"")=0,LEN(G114&amp;"")=0,LEN(H114&amp;"")=0,LEN(I114&amp;"")=0,LEN(J114&amp;"")=0,LEN(K114&amp;"")=0),"Complete receipt, unit and review",IF(OR(OR(NOT(ISNUMBER(E114)),E114&lt;0,NOT(ISNUMBER(F114)),F114&lt;0),F114&gt;E114),"Invalid received or accepted quantity",IF(OR(NOT(ISNUMBER(D114)),D114&lt;=0,NOT(ISNUMBER(K114)),K114&lt;=0),"Enter valid receipt and review dates",IF(AND(F114&lt;E114,H114="None"),"Record damage or exclusion reference",IF(IF(COUNTIFS('Receipt'!$A$8:$A$57,B114)&lt;&gt;1,"Missing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missing","Linked")))&lt;&gt;"Linked",IF(COUNTIFS('Receipt'!$A$8:$A$57,B114)&lt;&gt;1,"Missing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missing","Linked"))),IF(G114&lt;&gt;INDEX('Receipt'!$G$8:$G$57,MATCH(B114,'Receipt'!$A$8:$A$57,0)),"Count unit differs from order",IF(INDEX('Receipt'!$N$8:$N$57,MATCH(B114,'Receipt'!$A$8:$A$57,0))&lt;&gt;"Linked","Order quantity, unit or precision incomplete",IF(OR(NOT(ISNUMBER(INDEX('Receipt'!$H$8:$H$57,MATCH(B114,'Receipt'!$A$8:$A$57,0)))),INDEX('Receipt'!$H$8:$H$57,MATCH(B114,'Receipt'!$A$8:$A$57,0))&lt;0,INDEX('Receipt'!$H$8:$H$57,MATCH(B114,'Receipt'!$A$8:$A$57,0))&gt;6,MOD(INDEX('Receipt'!$H$8:$H$57,MATCH(B114,'Receipt'!$A$8:$A$57,0)),1)&lt;&gt;0),"Order quantity precision incomplete",IF(OR(ROUND(E114,INDEX('Receipt'!$H$8:$H$57,MATCH(B114,'Receipt'!$A$8:$A$57,0)))&lt;&gt;E114,ROUND(F114,INDEX('Receipt'!$H$8:$H$57,MATCH(B114,'Receipt'!$A$8:$A$57,0)))&lt;&gt;F114),"Receipt exceeds declared decimal places","Receipt recorded")))))))))))</x:f>
      </x:c>
      <x:c r="M114" s="1"/>
      <x:c r="N114" s="1"/>
    </x:row>
    <x:row r="115" ht="35" customHeight="1">
      <x:c r="A115" s="23"/>
      <x:c r="B115" s="23"/>
      <x:c r="C115" s="23"/>
      <x:c r="D115" s="25"/>
      <x:c r="E115" s="31"/>
      <x:c r="F115" s="31"/>
      <x:c r="G115" s="22"/>
      <x:c r="H115" s="23"/>
      <x:c r="I115" s="23"/>
      <x:c r="J115" s="23"/>
      <x:c r="K115" s="25"/>
      <x:c r="L115" s="24" t="str">
        <x:f>IF(LEN(A115&amp;"")=0,IF(COUNTA(A115,B115,C115,D115,E115,F115,G115,H115,I115,J115,K115)=0,"","Enter Receipt event ID"),IF(COUNTIFS('Receipt'!$A$68:$A$117,A115)&lt;&gt;1,"Duplicate receipt event",IF(OR(LEN(B115&amp;"")=0,LEN(C115&amp;"")=0,LEN(D115&amp;"")=0,LEN(E115&amp;"")=0,LEN(F115&amp;"")=0,LEN(G115&amp;"")=0,LEN(H115&amp;"")=0,LEN(I115&amp;"")=0,LEN(J115&amp;"")=0,LEN(K115&amp;"")=0),"Complete receipt, unit and review",IF(OR(OR(NOT(ISNUMBER(E115)),E115&lt;0,NOT(ISNUMBER(F115)),F115&lt;0),F115&gt;E115),"Invalid received or accepted quantity",IF(OR(NOT(ISNUMBER(D115)),D115&lt;=0,NOT(ISNUMBER(K115)),K115&lt;=0),"Enter valid receipt and review dates",IF(AND(F115&lt;E115,H115="None"),"Record damage or exclusion reference",IF(IF(COUNTIFS('Receipt'!$A$8:$A$57,B115)&lt;&gt;1,"Missing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missing","Linked")))&lt;&gt;"Linked",IF(COUNTIFS('Receipt'!$A$8:$A$57,B115)&lt;&gt;1,"Missing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missing","Linked"))),IF(G115&lt;&gt;INDEX('Receipt'!$G$8:$G$57,MATCH(B115,'Receipt'!$A$8:$A$57,0)),"Count unit differs from order",IF(INDEX('Receipt'!$N$8:$N$57,MATCH(B115,'Receipt'!$A$8:$A$57,0))&lt;&gt;"Linked","Order quantity, unit or precision incomplete",IF(OR(NOT(ISNUMBER(INDEX('Receipt'!$H$8:$H$57,MATCH(B115,'Receipt'!$A$8:$A$57,0)))),INDEX('Receipt'!$H$8:$H$57,MATCH(B115,'Receipt'!$A$8:$A$57,0))&lt;0,INDEX('Receipt'!$H$8:$H$57,MATCH(B115,'Receipt'!$A$8:$A$57,0))&gt;6,MOD(INDEX('Receipt'!$H$8:$H$57,MATCH(B115,'Receipt'!$A$8:$A$57,0)),1)&lt;&gt;0),"Order quantity precision incomplete",IF(OR(ROUND(E115,INDEX('Receipt'!$H$8:$H$57,MATCH(B115,'Receipt'!$A$8:$A$57,0)))&lt;&gt;E115,ROUND(F115,INDEX('Receipt'!$H$8:$H$57,MATCH(B115,'Receipt'!$A$8:$A$57,0)))&lt;&gt;F115),"Receipt exceeds declared decimal places","Receipt recorded")))))))))))</x:f>
      </x:c>
      <x:c r="M115" s="1"/>
      <x:c r="N115" s="1"/>
    </x:row>
    <x:row r="116" ht="35" customHeight="1">
      <x:c r="A116" s="23"/>
      <x:c r="B116" s="23"/>
      <x:c r="C116" s="23"/>
      <x:c r="D116" s="25"/>
      <x:c r="E116" s="31"/>
      <x:c r="F116" s="31"/>
      <x:c r="G116" s="22"/>
      <x:c r="H116" s="23"/>
      <x:c r="I116" s="23"/>
      <x:c r="J116" s="23"/>
      <x:c r="K116" s="25"/>
      <x:c r="L116" s="24" t="str">
        <x:f>IF(LEN(A116&amp;"")=0,IF(COUNTA(A116,B116,C116,D116,E116,F116,G116,H116,I116,J116,K116)=0,"","Enter Receipt event ID"),IF(COUNTIFS('Receipt'!$A$68:$A$117,A116)&lt;&gt;1,"Duplicate receipt event",IF(OR(LEN(B116&amp;"")=0,LEN(C116&amp;"")=0,LEN(D116&amp;"")=0,LEN(E116&amp;"")=0,LEN(F116&amp;"")=0,LEN(G116&amp;"")=0,LEN(H116&amp;"")=0,LEN(I116&amp;"")=0,LEN(J116&amp;"")=0,LEN(K116&amp;"")=0),"Complete receipt, unit and review",IF(OR(OR(NOT(ISNUMBER(E116)),E116&lt;0,NOT(ISNUMBER(F116)),F116&lt;0),F116&gt;E116),"Invalid received or accepted quantity",IF(OR(NOT(ISNUMBER(D116)),D116&lt;=0,NOT(ISNUMBER(K116)),K116&lt;=0),"Enter valid receipt and review dates",IF(AND(F116&lt;E116,H116="None"),"Record damage or exclusion reference",IF(IF(COUNTIFS('Receipt'!$A$8:$A$57,B116)&lt;&gt;1,"Missing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missing","Linked")))&lt;&gt;"Linked",IF(COUNTIFS('Receipt'!$A$8:$A$57,B116)&lt;&gt;1,"Missing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missing","Linked"))),IF(G116&lt;&gt;INDEX('Receipt'!$G$8:$G$57,MATCH(B116,'Receipt'!$A$8:$A$57,0)),"Count unit differs from order",IF(INDEX('Receipt'!$N$8:$N$57,MATCH(B116,'Receipt'!$A$8:$A$57,0))&lt;&gt;"Linked","Order quantity, unit or precision incomplete",IF(OR(NOT(ISNUMBER(INDEX('Receipt'!$H$8:$H$57,MATCH(B116,'Receipt'!$A$8:$A$57,0)))),INDEX('Receipt'!$H$8:$H$57,MATCH(B116,'Receipt'!$A$8:$A$57,0))&lt;0,INDEX('Receipt'!$H$8:$H$57,MATCH(B116,'Receipt'!$A$8:$A$57,0))&gt;6,MOD(INDEX('Receipt'!$H$8:$H$57,MATCH(B116,'Receipt'!$A$8:$A$57,0)),1)&lt;&gt;0),"Order quantity precision incomplete",IF(OR(ROUND(E116,INDEX('Receipt'!$H$8:$H$57,MATCH(B116,'Receipt'!$A$8:$A$57,0)))&lt;&gt;E116,ROUND(F116,INDEX('Receipt'!$H$8:$H$57,MATCH(B116,'Receipt'!$A$8:$A$57,0)))&lt;&gt;F116),"Receipt exceeds declared decimal places","Receipt recorded")))))))))))</x:f>
      </x:c>
      <x:c r="M116" s="1"/>
      <x:c r="N116" s="1"/>
    </x:row>
    <x:row r="117" ht="35" customHeight="1">
      <x:c r="A117" s="23"/>
      <x:c r="B117" s="23"/>
      <x:c r="C117" s="23"/>
      <x:c r="D117" s="25"/>
      <x:c r="E117" s="31"/>
      <x:c r="F117" s="31"/>
      <x:c r="G117" s="22"/>
      <x:c r="H117" s="23"/>
      <x:c r="I117" s="23"/>
      <x:c r="J117" s="23"/>
      <x:c r="K117" s="25"/>
      <x:c r="L117" s="24" t="str">
        <x:f>IF(LEN(A117&amp;"")=0,IF(COUNTA(A117,B117,C117,D117,E117,F117,G117,H117,I117,J117,K117)=0,"","Enter Receipt event ID"),IF(COUNTIFS('Receipt'!$A$68:$A$117,A117)&lt;&gt;1,"Duplicate receipt event",IF(OR(LEN(B117&amp;"")=0,LEN(C117&amp;"")=0,LEN(D117&amp;"")=0,LEN(E117&amp;"")=0,LEN(F117&amp;"")=0,LEN(G117&amp;"")=0,LEN(H117&amp;"")=0,LEN(I117&amp;"")=0,LEN(J117&amp;"")=0,LEN(K117&amp;"")=0),"Complete receipt, unit and review",IF(OR(OR(NOT(ISNUMBER(E117)),E117&lt;0,NOT(ISNUMBER(F117)),F117&lt;0),F117&gt;E117),"Invalid received or accepted quantity",IF(OR(NOT(ISNUMBER(D117)),D117&lt;=0,NOT(ISNUMBER(K117)),K117&lt;=0),"Enter valid receipt and review dates",IF(AND(F117&lt;E117,H117="None"),"Record damage or exclusion reference",IF(IF(COUNTIFS('Receipt'!$A$8:$A$57,B117)&lt;&gt;1,"Missing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missing","Linked")))&lt;&gt;"Linked",IF(COUNTIFS('Receipt'!$A$8:$A$57,B117)&lt;&gt;1,"Missing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missing","Linked"))),IF(G117&lt;&gt;INDEX('Receipt'!$G$8:$G$57,MATCH(B117,'Receipt'!$A$8:$A$57,0)),"Count unit differs from order",IF(INDEX('Receipt'!$N$8:$N$57,MATCH(B117,'Receipt'!$A$8:$A$57,0))&lt;&gt;"Linked","Order quantity, unit or precision incomplete",IF(OR(NOT(ISNUMBER(INDEX('Receipt'!$H$8:$H$57,MATCH(B117,'Receipt'!$A$8:$A$57,0)))),INDEX('Receipt'!$H$8:$H$57,MATCH(B117,'Receipt'!$A$8:$A$57,0))&lt;0,INDEX('Receipt'!$H$8:$H$57,MATCH(B117,'Receipt'!$A$8:$A$57,0))&gt;6,MOD(INDEX('Receipt'!$H$8:$H$57,MATCH(B117,'Receipt'!$A$8:$A$57,0)),1)&lt;&gt;0),"Order quantity precision incomplete",IF(OR(ROUND(E117,INDEX('Receipt'!$H$8:$H$57,MATCH(B117,'Receipt'!$A$8:$A$57,0)))&lt;&gt;E117,ROUND(F117,INDEX('Receipt'!$H$8:$H$57,MATCH(B117,'Receipt'!$A$8:$A$57,0)))&lt;&gt;F117),"Receipt exceeds declared decimal places","Receipt recorded")))))))))))</x:f>
      </x:c>
      <x:c r="M117" s="1"/>
      <x:c r="N117" s="1"/>
    </x:row>
  </x:sheetData>
  <x:conditionalFormatting sqref="M8:M57">
    <x:cfRule type="expression" dxfId="4" priority="1">
      <x:formula>AND(M8&lt;&gt;"",M8&lt;&gt;"Recorded",M8&lt;&gt;"Linked",M8&lt;&gt;"Pieces and packs calculated",M8&lt;&gt;"Allocation record entered",M8&lt;&gt;"Fabric length calculated",M8&lt;&gt;"Receipt recorded",M8&lt;&gt;"Quantity reconciliation recorded")</x:formula>
    </x:cfRule>
  </x:conditionalFormatting>
  <x:conditionalFormatting sqref="N8:N57">
    <x:cfRule type="expression" dxfId="5" priority="2">
      <x:formula>AND(N8&lt;&gt;"",N8&lt;&gt;"Recorded",N8&lt;&gt;"Linked",N8&lt;&gt;"Pieces and packs calculated",N8&lt;&gt;"Allocation record entered",N8&lt;&gt;"Fabric length calculated",N8&lt;&gt;"Receipt recorded",N8&lt;&gt;"Quantity reconciliation recorded")</x:formula>
    </x:cfRule>
  </x:conditionalFormatting>
  <x:conditionalFormatting sqref="L68:L117">
    <x:cfRule type="expression" dxfId="6" priority="3">
      <x:formula>AND(L68&lt;&gt;"",L68&lt;&gt;"Recorded",L68&lt;&gt;"Linked",L68&lt;&gt;"Pieces and packs calculated",L68&lt;&gt;"Allocation record entered",L68&lt;&gt;"Fabric length calculated",L68&lt;&gt;"Receipt recorded",L68&lt;&gt;"Quantity reconciliation recorded")</x:formula>
    </x:cfRule>
  </x:conditionalFormatting>
  <x:dataValidations count="4">
    <x:dataValidation type="list" sqref="G8:G57">
      <x:formula1>"m,Each"</x:formula1>
    </x:dataValidation>
    <x:dataValidation type="whole" operator="greaterThanOrEqual" sqref="H8:H57">
      <x:formula1>0</x:formula1>
    </x:dataValidation>
    <x:dataValidation type="list" sqref="I8:I57">
      <x:formula1>"Yes,No"</x:formula1>
    </x:dataValidation>
    <x:dataValidation type="list" sqref="G68:G117">
      <x:formula1>"m,Each"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9e89fbf215d5433a"/>
    <x:tablePart xmlns:r="http://schemas.openxmlformats.org/officeDocument/2006/relationships" r:id="Rfdb34ea5a12c43f1"/>
  </x:tableParts>
</x:worksheet>
</file>