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3.xml" ContentType="application/vnd.openxmlformats-officedocument.spreadsheetml.worksheet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worksheets/sheet5.xml" ContentType="application/vnd.openxmlformats-officedocument.spreadsheetml.worksheet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54fb992cf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binet RFQ" sheetId="1" r:id="R1d75290b7bef492a"/>
    <x:sheet xmlns:r="http://schemas.openxmlformats.org/officeDocument/2006/relationships" name="Materials Hardware" sheetId="2" r:id="Ra42afb08ecff41ad"/>
    <x:sheet xmlns:r="http://schemas.openxmlformats.org/officeDocument/2006/relationships" name="Equipment Interfaces" sheetId="3" r:id="Rfc33268784c44afc"/>
    <x:sheet xmlns:r="http://schemas.openxmlformats.org/officeDocument/2006/relationships" name="Approvals Changes" sheetId="4" r:id="R78a593c096ac4089"/>
    <x:sheet xmlns:r="http://schemas.openxmlformats.org/officeDocument/2006/relationships" name="Packing Receipt" sheetId="5" r:id="R757e2851285b4b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yy"/>
    <x:numFmt numFmtId="201" formatCode="@"/>
    <x:numFmt numFmtId="202" formatCode="0"/>
    <x:numFmt numFmtId="203" formatCode="0.00"/>
  </x:numFmts>
  <x:fonts count="6">
    <x:font>
      <x:sz val="11"/>
      <x:name val="Carlito"/>
    </x:font>
    <x:font>
      <x:sz val="10"/>
      <x:color rgb="FF273630"/>
      <x:name val="Arial"/>
    </x:font>
    <x:font>
      <x:b/>
      <x:sz val="15"/>
      <x:color rgb="FF294D42"/>
      <x:name val="Arial"/>
    </x:font>
    <x:font>
      <x:sz val="10"/>
      <x:color rgb="FF5C6C64"/>
      <x:name val="Arial"/>
    </x:font>
    <x:font>
      <x:b/>
      <x:sz val="10"/>
      <x:color rgb="FFFFFFFF"/>
      <x:name val="Arial"/>
    </x:font>
    <x:font>
      <x:b/>
      <x:sz val="13"/>
      <x:color rgb="FF294D4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7"/>
      </x:patternFill>
    </x:fill>
    <x:fill>
      <x:patternFill patternType="solid">
        <x:fgColor rgb="FF294D42"/>
      </x:patternFill>
    </x:fill>
    <x:fill>
      <x:patternFill patternType="solid">
        <x:fgColor rgb="FFEFF3F0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9E5D9"/>
      </x:bottom>
      <x:diagonal/>
    </x:border>
    <x:border>
      <x:left/>
      <x:right/>
      <x:top style="thin">
        <x:color rgb="FFE9E5D9"/>
      </x:top>
      <x:bottom style="thin">
        <x:color rgb="FFE9E5D9"/>
      </x:bottom>
      <x:diagonal/>
    </x:border>
    <x:border>
      <x:left/>
      <x:right/>
      <x:top style="thin">
        <x:color rgb="FFE9E5D9"/>
      </x:top>
      <x:bottom/>
      <x:diagonal/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4" fillId="3" borderId="3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2" xfId="0" applyNumberFormat="1" applyFont="1" applyFill="1" applyBorder="1" applyAlignment="1">
      <x:alignment horizontal="center" wrapText="1"/>
    </x:xf>
    <x:xf numFmtId="0" fontId="4" fillId="3" borderId="3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201" fontId="1" fillId="2" borderId="4" xfId="0" applyNumberFormat="1" applyFont="1" applyFill="1" applyBorder="1" applyAlignment="1">
      <x:alignment vertical="top" wrapText="1"/>
    </x:xf>
    <x:xf numFmtId="201" fontId="1" fillId="2" borderId="5" xfId="0" applyNumberFormat="1" applyFont="1" applyFill="1" applyBorder="1" applyAlignment="1">
      <x:alignment vertical="top" wrapText="1"/>
    </x:xf>
    <x:xf numFmtId="201" fontId="1" fillId="2" borderId="6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2" fontId="1" fillId="2" borderId="4" xfId="0" applyNumberFormat="1" applyFont="1" applyFill="1" applyBorder="1" applyAlignment="1">
      <x:alignment vertical="top" wrapText="1"/>
    </x:xf>
    <x:xf numFmtId="202" fontId="1" fillId="2" borderId="5" xfId="0" applyNumberFormat="1" applyFont="1" applyFill="1" applyBorder="1" applyAlignment="1">
      <x:alignment vertical="top" wrapText="1"/>
    </x:xf>
    <x:xf numFmtId="202" fontId="1" fillId="2" borderId="6" xfId="0" applyNumberFormat="1" applyFont="1" applyFill="1" applyBorder="1" applyAlignment="1">
      <x:alignment vertical="top" wrapText="1"/>
    </x:xf>
    <x:xf numFmtId="202" fontId="1" fillId="2" borderId="4" xfId="0" applyNumberFormat="1" applyFont="1" applyFill="1" applyBorder="1" applyAlignment="1">
      <x:alignment horizontal="right" vertical="top" wrapText="1"/>
    </x:xf>
    <x:xf numFmtId="202" fontId="1" fillId="2" borderId="5" xfId="0" applyNumberFormat="1" applyFont="1" applyFill="1" applyBorder="1" applyAlignment="1">
      <x:alignment horizontal="right" vertical="top" wrapText="1"/>
    </x:xf>
    <x:xf numFmtId="202" fontId="1" fillId="2" borderId="6" xfId="0" applyNumberFormat="1" applyFont="1" applyFill="1" applyBorder="1" applyAlignment="1">
      <x:alignment horizontal="right" vertical="top" wrapText="1"/>
    </x:xf>
    <x:xf numFmtId="200" fontId="1" fillId="2" borderId="4" xfId="0" applyNumberFormat="1" applyFont="1" applyFill="1" applyBorder="1" applyAlignment="1">
      <x:alignment vertical="top" wrapText="1"/>
    </x:xf>
    <x:xf numFmtId="200" fontId="1" fillId="2" borderId="5" xfId="0" applyNumberFormat="1" applyFont="1" applyFill="1" applyBorder="1" applyAlignment="1">
      <x:alignment vertical="top" wrapText="1"/>
    </x:xf>
    <x:xf numFmtId="200" fontId="1" fillId="2" borderId="6" xfId="0" applyNumberFormat="1" applyFont="1" applyFill="1" applyBorder="1" applyAlignment="1">
      <x:alignment vertical="top" wrapText="1"/>
    </x:xf>
    <x:xf numFmtId="200" fontId="1" fillId="2" borderId="4" xfId="0" applyNumberFormat="1" applyFont="1" applyFill="1" applyBorder="1" applyAlignment="1">
      <x:alignment horizontal="right" vertical="top" wrapText="1"/>
    </x:xf>
    <x:xf numFmtId="200" fontId="1" fillId="2" borderId="5" xfId="0" applyNumberFormat="1" applyFont="1" applyFill="1" applyBorder="1" applyAlignment="1">
      <x:alignment horizontal="right" vertical="top" wrapText="1"/>
    </x:xf>
    <x:xf numFmtId="200" fontId="1" fillId="2" borderId="6" xfId="0" applyNumberFormat="1" applyFont="1" applyFill="1" applyBorder="1" applyAlignment="1">
      <x:alignment horizontal="right" vertical="top" wrapText="1"/>
    </x:xf>
    <x:xf numFmtId="0" fontId="5" fillId="0" borderId="0" xfId="0" applyNumberFormat="1" applyFont="1" applyFill="1" applyBorder="1"/>
    <x:xf numFmtId="203" fontId="1" fillId="2" borderId="4" xfId="0" applyNumberFormat="1" applyFont="1" applyFill="1" applyBorder="1" applyAlignment="1">
      <x:alignment vertical="top" wrapText="1"/>
    </x:xf>
    <x:xf numFmtId="203" fontId="1" fillId="2" borderId="5" xfId="0" applyNumberFormat="1" applyFont="1" applyFill="1" applyBorder="1" applyAlignment="1">
      <x:alignment vertical="top" wrapText="1"/>
    </x:xf>
    <x:xf numFmtId="203" fontId="1" fillId="2" borderId="6" xfId="0" applyNumberFormat="1" applyFont="1" applyFill="1" applyBorder="1" applyAlignment="1">
      <x:alignment vertical="top" wrapText="1"/>
    </x:xf>
    <x:xf numFmtId="203" fontId="1" fillId="2" borderId="4" xfId="0" applyNumberFormat="1" applyFont="1" applyFill="1" applyBorder="1" applyAlignment="1">
      <x:alignment horizontal="right" vertical="top" wrapText="1"/>
    </x:xf>
    <x:xf numFmtId="203" fontId="1" fillId="2" borderId="5" xfId="0" applyNumberFormat="1" applyFont="1" applyFill="1" applyBorder="1" applyAlignment="1">
      <x:alignment horizontal="right" vertical="top" wrapText="1"/>
    </x:xf>
    <x:xf numFmtId="203" fontId="1" fillId="2" borderId="6" xfId="0" applyNumberFormat="1" applyFont="1" applyFill="1" applyBorder="1" applyAlignment="1">
      <x:alignment horizontal="right" vertical="top" wrapText="1"/>
    </x:xf>
    <x:xf numFmtId="202" fontId="1" fillId="4" borderId="4" xfId="0" applyNumberFormat="1" applyFont="1" applyFill="1" applyBorder="1" applyAlignment="1">
      <x:alignment vertical="top" wrapText="1"/>
    </x:xf>
    <x:xf numFmtId="202" fontId="1" fillId="4" borderId="5" xfId="0" applyNumberFormat="1" applyFont="1" applyFill="1" applyBorder="1" applyAlignment="1">
      <x:alignment vertical="top" wrapText="1"/>
    </x:xf>
    <x:xf numFmtId="202" fontId="1" fillId="4" borderId="6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color rgb="FF922B21"/>
      </x:font>
      <x:fill>
        <x:patternFill patternType="solid">
          <x:bgColor rgb="FFFCE4DF"/>
        </x:patternFill>
      </x:fill>
    </x:dxf>
    <x:dxf>
      <x:font>
        <x:color rgb="FF922B21"/>
      </x:font>
      <x:fill>
        <x:patternFill patternType="solid">
          <x:bgColor rgb="FFFCE4DF"/>
        </x:patternFill>
      </x:fill>
    </x:dxf>
    <x:dxf>
      <x:font>
        <x:color rgb="FF922B21"/>
      </x:font>
      <x:fill>
        <x:patternFill patternType="solid">
          <x:bgColor rgb="FFFCE4DF"/>
        </x:patternFill>
      </x:fill>
    </x:dxf>
    <x:dxf>
      <x:font>
        <x:color rgb="FF922B21"/>
      </x:font>
      <x:fill>
        <x:patternFill patternType="solid">
          <x:bgColor rgb="FFFCE4DF"/>
        </x:patternFill>
      </x:fill>
    </x:dxf>
    <x:dxf>
      <x:font>
        <x:color rgb="FF922B21"/>
      </x:font>
      <x:fill>
        <x:patternFill patternType="solid">
          <x:bgColor rgb="FFFC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9d15b414a4c41" /><Relationship Type="http://schemas.openxmlformats.org/officeDocument/2006/relationships/theme" Target="/xl/theme/theme1.xml" Id="R862666fd98664c62" /><Relationship Type="http://schemas.openxmlformats.org/officeDocument/2006/relationships/sharedStrings" Target="/xl/sharedStrings.xml" Id="R03b0b9cf3e5f43c4" /><Relationship Type="http://schemas.openxmlformats.org/officeDocument/2006/relationships/worksheet" Target="/xl/worksheets/sheet1.xml" Id="R1d75290b7bef492a" /><Relationship Type="http://schemas.openxmlformats.org/officeDocument/2006/relationships/worksheet" Target="/xl/worksheets/sheet2.xml" Id="Ra42afb08ecff41ad" /><Relationship Type="http://schemas.openxmlformats.org/officeDocument/2006/relationships/worksheet" Target="/xl/worksheets/sheet3.xml" Id="Rfc33268784c44afc" /><Relationship Type="http://schemas.openxmlformats.org/officeDocument/2006/relationships/worksheet" Target="/xl/worksheets/sheet4.xml" Id="R78a593c096ac4089" /><Relationship Type="http://schemas.openxmlformats.org/officeDocument/2006/relationships/worksheet" Target="/xl/worksheets/sheet5.xml" Id="R757e2851285b4ba7" /></Relationships>
</file>

<file path=xl/tables/table1.xml><?xml version="1.0" encoding="utf-8"?>
<x:table xmlns:x="http://schemas.openxmlformats.org/spreadsheetml/2006/main" id="1" name="CabinetRFQ" displayName="CabinetRFQ" ref="A7:O107" headerRowCount="1" totalsRowCount="0" totalsRowShown="0">
  <x:autoFilter ref="A7:O107"/>
  <x:tableColumns count="15">
    <x:tableColumn id="1" name="Cabinet ID"/>
    <x:tableColumn id="2" name="Room / zone"/>
    <x:tableColumn id="3" name="Required action"/>
    <x:tableColumn id="4" name="Physical quantity"/>
    <x:tableColumn id="5" name="Quantity unit"/>
    <x:tableColumn id="6" name="Materials schedule ID"/>
    <x:tableColumn id="7" name="Hardware schedule ID"/>
    <x:tableColumn id="8" name="Interface ID"/>
    <x:tableColumn id="9" name="Approval record ID"/>
    <x:tableColumn id="10" name="Drawing / revision"/>
    <x:tableColumn id="11" name="Approval scope"/>
    <x:tableColumn id="12" name="Approval status"/>
    <x:tableColumn id="13" name="Responsible party"/>
    <x:tableColumn id="14" name="Required by"/>
    <x:tableColumn id="15" name="Scope document / URL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FQScope" displayName="RFQScope" ref="A117:O217" headerRowCount="1" totalsRowCount="0" totalsRowShown="0">
  <x:autoFilter ref="A117:O217"/>
  <x:tableColumns count="15">
    <x:tableColumn id="1" name="Cabinet ID"/>
    <x:tableColumn id="2" name="Destination market / location"/>
    <x:tableColumn id="3" name="Dimension unit"/>
    <x:tableColumn id="4" name="External width"/>
    <x:tableColumn id="5" name="External depth"/>
    <x:tableColumn id="6" name="External height"/>
    <x:tableColumn id="7" name="Box material / construction"/>
    <x:tableColumn id="8" name="Front construction"/>
    <x:tableColumn id="9" name="Finish / sample ID"/>
    <x:tableColumn id="10" name="Fillers / plinth / ends / supports"/>
    <x:tableColumn id="11" name="Countertop / sink / lighting interfaces"/>
    <x:tableColumn id="12" name="Survey scope"/>
    <x:tableColumn id="13" name="Installation scope"/>
    <x:tableColumn id="14" name="Delivery scope"/>
    <x:tableColumn id="15" name="Exclusions / unresolved item / owner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MaterialHardwareSchedule" displayName="MaterialHardwareSchedule" ref="A7:O107" headerRowCount="1" totalsRowCount="0" totalsRowShown="0">
  <x:autoFilter ref="A7:O107"/>
  <x:tableColumns count="15">
    <x:tableColumn id="1" name="Component line ID"/>
    <x:tableColumn id="2" name="Cabinet ID"/>
    <x:tableColumn id="3" name="Required action"/>
    <x:tableColumn id="4" name="Schedule ID"/>
    <x:tableColumn id="5" name="Schedule type"/>
    <x:tableColumn id="6" name="Component ID"/>
    <x:tableColumn id="7" name="Component / location"/>
    <x:tableColumn id="8" name="Quantity"/>
    <x:tableColumn id="9" name="Quantity unit"/>
    <x:tableColumn id="10" name="Quantity basis"/>
    <x:tableColumn id="11" name="Approval record ID"/>
    <x:tableColumn id="12" name="Approval status"/>
    <x:tableColumn id="13" name="Drawing / revision"/>
    <x:tableColumn id="14" name="Sample ID"/>
    <x:tableColumn id="15" name="Component revision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MaterialDetails" displayName="MaterialDetails" ref="A117:K217" headerRowCount="1" totalsRowCount="0" totalsRowShown="0">
  <x:autoFilter ref="A117:K217"/>
  <x:tableColumns count="11">
    <x:tableColumn id="1" name="Component line ID"/>
    <x:tableColumn id="2" name="Material producer"/>
    <x:tableColumn id="3" name="Material product / grade"/>
    <x:tableColumn id="4" name="Thickness"/>
    <x:tableColumn id="5" name="Thickness unit"/>
    <x:tableColumn id="6" name="Hardware manufacturer"/>
    <x:tableColumn id="7" name="Hardware system / exact part"/>
    <x:tableColumn id="8" name="Size / dimension unit"/>
    <x:tableColumn id="9" name="Decor / texture / sheen / direction"/>
    <x:tableColumn id="10" name="Edge / exposed-face / joint requirement"/>
    <x:tableColumn id="11" name="Preparation drawing / revision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MaterialEvidence" displayName="MaterialEvidence" ref="A227:J327" headerRowCount="1" totalsRowCount="0" totalsRowShown="0">
  <x:autoFilter ref="A227:J327"/>
  <x:tableColumns count="10">
    <x:tableColumn id="1" name="Component line ID"/>
    <x:tableColumn id="2" name="Evidence document / URL"/>
    <x:tableColumn id="3" name="Evidence issuer"/>
    <x:tableColumn id="4" name="Evidence reference / revision"/>
    <x:tableColumn id="5" name="Evidence date"/>
    <x:tableColumn id="6" name="Exact product / evidence scope"/>
    <x:tableColumn id="7" name="Lot / traceability reference"/>
    <x:tableColumn id="8" name="Sample coverage"/>
    <x:tableColumn id="9" name="Sample approval date"/>
    <x:tableColumn id="10" name="Alternative / affected interfaces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EquipmentInterfaceRegister" displayName="EquipmentInterfaceRegister" ref="A7:O107" headerRowCount="1" totalsRowCount="0" totalsRowShown="0">
  <x:autoFilter ref="A7:O107"/>
  <x:tableColumns count="15">
    <x:tableColumn id="1" name="Interface ID"/>
    <x:tableColumn id="2" name="Cabinet ID"/>
    <x:tableColumn id="3" name="Required action"/>
    <x:tableColumn id="4" name="Interface status"/>
    <x:tableColumn id="5" name="Equipment brand / full model"/>
    <x:tableColumn id="6" name="Destination market / model version"/>
    <x:tableColumn id="7" name="Source document / URL"/>
    <x:tableColumn id="8" name="Source revision / date"/>
    <x:tableColumn id="9" name="Dimension unit"/>
    <x:tableColumn id="10" name="Required net width"/>
    <x:tableColumn id="11" name="Required net depth"/>
    <x:tableColumn id="12" name="Required net height"/>
    <x:tableColumn id="13" name="Available net width"/>
    <x:tableColumn id="14" name="Available net depth"/>
    <x:tableColumn id="15" name="Available net height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InterfaceDetails" displayName="InterfaceDetails" ref="A117:O217" headerRowCount="1" totalsRowCount="0" totalsRowShown="0">
  <x:autoFilter ref="A117:O217"/>
  <x:tableColumns count="15">
    <x:tableColumn id="1" name="Interface ID"/>
    <x:tableColumn id="2" name="Body dimensions / source reference"/>
    <x:tableColumn id="3" name="Obstructions / available-size source"/>
    <x:tableColumn id="4" name="Ventilation / exhaust"/>
    <x:tableColumn id="5" name="Water / drain / power / data / gas"/>
    <x:tableColumn id="6" name="Movement / service / removal access"/>
    <x:tableColumn id="7" name="Supports / liner / fixing interface"/>
    <x:tableColumn id="8" name="Affected drawing / revision"/>
    <x:tableColumn id="9" name="Neighboring cabinet IDs"/>
    <x:tableColumn id="10" name="Decision record ID"/>
    <x:tableColumn id="11" name="Decision owner"/>
    <x:tableColumn id="12" name="Decision date"/>
    <x:tableColumn id="13" name="Outstanding action"/>
    <x:tableColumn id="14" name="Action owner"/>
    <x:tableColumn id="15" name="Due date"/>
  </x:tableColumns>
  <x:tableStyleInfo name="TableStyleLight1" showFirstColumn="0" showLastColumn="0" showRowStripes="1" showColumnStripes="0"/>
</x:table>
</file>

<file path=xl/tables/table8.xml><?xml version="1.0" encoding="utf-8"?>
<x:table xmlns:x="http://schemas.openxmlformats.org/spreadsheetml/2006/main" id="8" name="ApprovalChangeRegister" displayName="ApprovalChangeRegister" ref="A7:O107" headerRowCount="1" totalsRowCount="0" totalsRowShown="0">
  <x:autoFilter ref="A7:O107"/>
  <x:tableColumns count="15">
    <x:tableColumn id="1" name="Record ID"/>
    <x:tableColumn id="2" name="Source record ID"/>
    <x:tableColumn id="3" name="Required action"/>
    <x:tableColumn id="4" name="Cabinet ID"/>
    <x:tableColumn id="5" name="Record type"/>
    <x:tableColumn id="6" name="Approval requested from"/>
    <x:tableColumn id="7" name="Decision"/>
    <x:tableColumn id="8" name="Decision person"/>
    <x:tableColumn id="9" name="Decision date"/>
    <x:tableColumn id="10" name="Approved scope"/>
    <x:tableColumn id="11" name="Conditions / unresolved items"/>
    <x:tableColumn id="12" name="Action owner"/>
    <x:tableColumn id="13" name="Action due"/>
    <x:tableColumn id="14" name="Supersedes record ID"/>
    <x:tableColumn id="15" name="Release status"/>
  </x:tableColumns>
  <x:tableStyleInfo name="TableStyleLight1" showFirstColumn="0" showLastColumn="0" showRowStripes="1" showColumnStripes="0"/>
</x:table>
</file>

<file path=xl/tables/table9.xml><?xml version="1.0" encoding="utf-8"?>
<x:table xmlns:x="http://schemas.openxmlformats.org/spreadsheetml/2006/main" id="9" name="ApprovalVersions" displayName="ApprovalVersions" ref="A117:K217" headerRowCount="1" totalsRowCount="0" totalsRowShown="0">
  <x:autoFilter ref="A117:K217"/>
  <x:tableColumns count="11">
    <x:tableColumn id="1" name="Record ID"/>
    <x:tableColumn id="2" name="Old drawing / revision"/>
    <x:tableColumn id="3" name="Proposed drawing / revision"/>
    <x:tableColumn id="4" name="Released drawing / revision"/>
    <x:tableColumn id="5" name="Old material / sample ID"/>
    <x:tableColumn id="6" name="Proposed material / sample ID"/>
    <x:tableColumn id="7" name="Released material / sample ID"/>
    <x:tableColumn id="8" name="Affected components / interfaces"/>
    <x:tableColumn id="9" name="Reason for change"/>
    <x:tableColumn id="10" name="Parties notified"/>
    <x:tableColumn id="11" name="Notification date"/>
  </x:tableColumns>
  <x:tableStyleInfo name="TableStyleLight1" showFirstColumn="0" showLastColumn="0" showRowStripes="1" showColumnStripes="0"/>
</x:table>
</file>

<file path=xl/tables/table10.xml><?xml version="1.0" encoding="utf-8"?>
<x:table xmlns:x="http://schemas.openxmlformats.org/spreadsheetml/2006/main" id="10" name="ApprovalEffects" displayName="ApprovalEffects" ref="A227:J327" headerRowCount="1" totalsRowCount="0" totalsRowShown="0">
  <x:autoFilter ref="A227:J327"/>
  <x:tableColumns count="10">
    <x:tableColumn id="1" name="Record ID"/>
    <x:tableColumn id="2" name="Supplier / affected scope"/>
    <x:tableColumn id="3" name="Actual price effect"/>
    <x:tableColumn id="4" name="Currency (ISO code)"/>
    <x:tableColumn id="5" name="Actual delivery effect / units"/>
    <x:tableColumn id="6" name="Delivery start event"/>
    <x:tableColumn id="7" name="Dependencies"/>
    <x:tableColumn id="8" name="Effect agreed by"/>
    <x:tableColumn id="9" name="Effect agreement date"/>
    <x:tableColumn id="10" name="Effect state"/>
  </x:tableColumns>
  <x:tableStyleInfo name="TableStyleLight1" showFirstColumn="0" showLastColumn="0" showRowStripes="1" showColumnStripes="0"/>
</x:table>
</file>

<file path=xl/tables/table11.xml><?xml version="1.0" encoding="utf-8"?>
<x:table xmlns:x="http://schemas.openxmlformats.org/spreadsheetml/2006/main" id="11" name="ApprovalClosure" displayName="ApprovalClosure" ref="A337:L437" headerRowCount="1" totalsRowCount="0" totalsRowShown="0">
  <x:autoFilter ref="A337:L437"/>
  <x:tableColumns count="12">
    <x:tableColumn id="1" name="Record ID"/>
    <x:tableColumn id="2" name="Implementation record / URL"/>
    <x:tableColumn id="3" name="Implementation owner"/>
    <x:tableColumn id="4" name="Implementation date"/>
    <x:tableColumn id="5" name="Recheck record / URL"/>
    <x:tableColumn id="6" name="Recheck outcome"/>
    <x:tableColumn id="7" name="Rechecked by"/>
    <x:tableColumn id="8" name="Recheck date"/>
    <x:tableColumn id="9" name="Closure status"/>
    <x:tableColumn id="10" name="Closed by"/>
    <x:tableColumn id="11" name="Closure date"/>
    <x:tableColumn id="12" name="Replacement record ID"/>
  </x:tableColumns>
  <x:tableStyleInfo name="TableStyleLight1" showFirstColumn="0" showLastColumn="0" showRowStripes="1" showColumnStripes="0"/>
</x:table>
</file>

<file path=xl/tables/table12.xml><?xml version="1.0" encoding="utf-8"?>
<x:table xmlns:x="http://schemas.openxmlformats.org/spreadsheetml/2006/main" id="12" name="PackingReceiptRegister" displayName="PackingReceiptRegister" ref="A7:O107" headerRowCount="1" totalsRowCount="0" totalsRowShown="0">
  <x:autoFilter ref="A7:O107"/>
  <x:tableColumns count="15">
    <x:tableColumn id="1" name="Packing line ID"/>
    <x:tableColumn id="2" name="Cabinet ID"/>
    <x:tableColumn id="3" name="Component ID"/>
    <x:tableColumn id="4" name="Component revision"/>
    <x:tableColumn id="5" name="Required action"/>
    <x:tableColumn id="6" name="Shipment ID"/>
    <x:tableColumn id="7" name="Carton ID"/>
    <x:tableColumn id="8" name="Count unit"/>
    <x:tableColumn id="9" name="Ordered allocation"/>
    <x:tableColumn id="10" name="Packed quantity"/>
    <x:tableColumn id="11" name="Received total"/>
    <x:tableColumn id="12" name="Not shipped quantity"/>
    <x:tableColumn id="13" name="Packed minus received"/>
    <x:tableColumn id="14" name="Confirmed shortage"/>
    <x:tableColumn id="15" name="Component line ID"/>
  </x:tableColumns>
  <x:tableStyleInfo name="TableStyleLight1" showFirstColumn="0" showLastColumn="0" showRowStripes="1" showColumnStripes="0"/>
</x:table>
</file>

<file path=xl/tables/table13.xml><?xml version="1.0" encoding="utf-8"?>
<x:table xmlns:x="http://schemas.openxmlformats.org/spreadsheetml/2006/main" id="13" name="ReceiptEvents" displayName="ReceiptEvents" ref="A117:O217" headerRowCount="1" totalsRowCount="0" totalsRowShown="0">
  <x:autoFilter ref="A117:O217"/>
  <x:tableColumns count="15">
    <x:tableColumn id="1" name="Receipt event ID"/>
    <x:tableColumn id="2" name="Packing line ID"/>
    <x:tableColumn id="3" name="Count unit"/>
    <x:tableColumn id="4" name="Received quantity"/>
    <x:tableColumn id="5" name="Receipt date"/>
    <x:tableColumn id="6" name="Receiver"/>
    <x:tableColumn id="7" name="Receipt location"/>
    <x:tableColumn id="8" name="Package condition"/>
    <x:tableColumn id="9" name="Damage check"/>
    <x:tableColumn id="10" name="Damage / shortage description"/>
    <x:tableColumn id="11" name="Photo / video reference"/>
    <x:tableColumn id="12" name="Inspection date"/>
    <x:tableColumn id="13" name="Inspector"/>
    <x:tableColumn id="14" name="Receipt stage"/>
    <x:tableColumn id="15" name="Claim / action reference"/>
  </x:tableColumns>
  <x:tableStyleInfo name="TableStyleLight1" showFirstColumn="0" showLastColumn="0" showRowStripes="1" showColumnStripes="0"/>
</x:table>
</file>

<file path=xl/tables/table14.xml><?xml version="1.0" encoding="utf-8"?>
<x:table xmlns:x="http://schemas.openxmlformats.org/spreadsheetml/2006/main" id="14" name="ReceiptClosure" displayName="ReceiptClosure" ref="A227:M327" headerRowCount="1" totalsRowCount="0" totalsRowShown="0">
  <x:autoFilter ref="A227:M327"/>
  <x:tableColumns count="13">
    <x:tableColumn id="1" name="Packing line ID"/>
    <x:tableColumn id="2" name="Action owner"/>
    <x:tableColumn id="3" name="Agreed action"/>
    <x:tableColumn id="4" name="Action due"/>
    <x:tableColumn id="5" name="Claim / adjustment reference"/>
    <x:tableColumn id="6" name="Replacement packing line ID"/>
    <x:tableColumn id="7" name="Recheck evidence / URL"/>
    <x:tableColumn id="8" name="Recheck outcome"/>
    <x:tableColumn id="9" name="Rechecked by"/>
    <x:tableColumn id="10" name="Recheck date"/>
    <x:tableColumn id="11" name="Closure status"/>
    <x:tableColumn id="12" name="Closed by"/>
    <x:tableColumn id="13" name="Closure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55c3ade77c47c3" /><Relationship Type="http://schemas.openxmlformats.org/officeDocument/2006/relationships/table" Target="/xl/tables/table2.xml" Id="Rdb8267372634403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28afead3e43748b3" /><Relationship Type="http://schemas.openxmlformats.org/officeDocument/2006/relationships/table" Target="/xl/tables/table4.xml" Id="Rf9a50e56b4a34a38" /><Relationship Type="http://schemas.openxmlformats.org/officeDocument/2006/relationships/table" Target="/xl/tables/table5.xml" Id="R12993cb1cb7b4fa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6.xml" Id="Re9043edfe84b4c49" /><Relationship Type="http://schemas.openxmlformats.org/officeDocument/2006/relationships/table" Target="/xl/tables/table7.xml" Id="R7ebb0640a11f4f4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8.xml" Id="R2e7a9a72f6ea48d5" /><Relationship Type="http://schemas.openxmlformats.org/officeDocument/2006/relationships/table" Target="/xl/tables/table9.xml" Id="R1bd23b3b0ef74182" /><Relationship Type="http://schemas.openxmlformats.org/officeDocument/2006/relationships/table" Target="/xl/tables/table10.xml" Id="R03260336d98742a7" /><Relationship Type="http://schemas.openxmlformats.org/officeDocument/2006/relationships/table" Target="/xl/tables/table11.xml" Id="Rb207184b7adc4da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2.xml" Id="R411b12c56998420a" /><Relationship Type="http://schemas.openxmlformats.org/officeDocument/2006/relationships/table" Target="/xl/tables/table13.xml" Id="R954f514515944e24" /><Relationship Type="http://schemas.openxmlformats.org/officeDocument/2006/relationships/table" Target="/xl/tables/table14.xml" Id="R11e2334ebca44acf" /></Relationships>
</file>

<file path=xl/worksheets/sheet1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.5600004196167" hidden="0" customWidth="1"/>
    <x:col min="2" max="2" width="18.889999389648438" hidden="0" customWidth="1"/>
    <x:col min="3" max="3" width="26.670000076293945" hidden="0" customWidth="1"/>
    <x:col min="4" max="4" width="12.779999732971191" hidden="0" customWidth="1"/>
    <x:col min="5" max="5" width="18.329999923706055" hidden="0" customWidth="1"/>
    <x:col min="6" max="6" width="15.5600004196167" hidden="0" customWidth="1"/>
    <x:col min="7" max="7" width="24.440000534057617" hidden="0" customWidth="1"/>
    <x:col min="8" max="8" width="22.219999313354492" hidden="0" customWidth="1"/>
    <x:col min="9" max="9" width="18.889999389648438" hidden="0" customWidth="1"/>
    <x:col min="10" max="10" width="26.670000076293945" hidden="0" customWidth="1"/>
    <x:col min="11" max="11" width="26.670000076293945" hidden="0" customWidth="1"/>
    <x:col min="12" max="12" width="18.889999389648438" hidden="0" customWidth="1"/>
    <x:col min="13" max="13" width="18.889999389648438" hidden="0" customWidth="1"/>
    <x:col min="14" max="14" width="18.889999389648438" hidden="0" customWidth="1"/>
    <x:col min="15" max="15" width="27.78000068664550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8" customHeight="1">
      <x:c r="A2" s="2" t="str">
        <x:v>Cabinet RFQ · v1.1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3" customHeight="1">
      <x:c r="A3" s="4" t="str">
        <x:v>One Cabinet ID identifies one cabinet or defined inseparable assembly. Keep physical counts separate from quotation measurements.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3" customHeight="1">
      <x:c r="A4" s="4" t="str">
        <x:v>Main register row 7. Cabinet specification and service scope row 117. Approval record IDs refer to Approvals Changes.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27" customHeight="1">
      <x:c r="A5" s="1" t="str">
        <x:v>Project / version</x:v>
      </x:c>
      <x:c r="B5" s="5"/>
      <x:c r="C5" s="1" t="str">
        <x:v>Prepared by</x:v>
      </x:c>
      <x:c r="D5" s="5"/>
      <x:c r="E5" s="1" t="str">
        <x:v>Date</x:v>
      </x:c>
      <x:c r="F5" s="6"/>
      <x:c r="G5" s="1" t="str">
        <x:v>Register revision</x:v>
      </x:c>
      <x:c r="H5" s="5"/>
      <x:c r="I5" s="1" t="str">
        <x:v>Destination</x:v>
      </x:c>
      <x:c r="J5" s="5"/>
      <x:c r="K5" s="1"/>
      <x:c r="L5" s="1"/>
      <x:c r="M5" s="1"/>
      <x:c r="N5" s="1"/>
      <x:c r="O5" s="1"/>
    </x:row>
    <x:row r="6" ht="23" customHeight="1">
      <x:c r="A6" s="3" t="str">
        <x:v>Yellow: enter project records. Gray: calculated missing-item or quantity fields. Date format: mm/dd/yyyy. Use the module headers below.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 ht="48" customHeight="1">
      <x:c r="A7" s="18" t="str">
        <x:v>Cabinet ID</x:v>
      </x:c>
      <x:c r="B7" s="19" t="str">
        <x:v>Room / zone</x:v>
      </x:c>
      <x:c r="C7" s="19" t="str">
        <x:v>Required action</x:v>
      </x:c>
      <x:c r="D7" s="19" t="str">
        <x:v>Physical quantity</x:v>
      </x:c>
      <x:c r="E7" s="19" t="str">
        <x:v>Quantity unit</x:v>
      </x:c>
      <x:c r="F7" s="19" t="str">
        <x:v>Materials schedule ID</x:v>
      </x:c>
      <x:c r="G7" s="19" t="str">
        <x:v>Hardware schedule ID</x:v>
      </x:c>
      <x:c r="H7" s="19" t="str">
        <x:v>Interface ID</x:v>
      </x:c>
      <x:c r="I7" s="19" t="str">
        <x:v>Approval record ID</x:v>
      </x:c>
      <x:c r="J7" s="19" t="str">
        <x:v>Drawing / revision</x:v>
      </x:c>
      <x:c r="K7" s="19" t="str">
        <x:v>Approval scope</x:v>
      </x:c>
      <x:c r="L7" s="19" t="str">
        <x:v>Approval status</x:v>
      </x:c>
      <x:c r="M7" s="19" t="str">
        <x:v>Responsible party</x:v>
      </x:c>
      <x:c r="N7" s="19" t="str">
        <x:v>Required by</x:v>
      </x:c>
      <x:c r="O7" s="20" t="str">
        <x:v>Scope document / URL</x:v>
      </x:c>
    </x:row>
    <x:row r="8" ht="36" customHeight="1">
      <x:c r="A8" s="30"/>
      <x:c r="B8" s="27"/>
      <x:c r="C8" s="33" t="str">
        <x:f>IF(A8="","",IF(COUNTIFS($A$8:$A$107,A8)&lt;&gt;1,"Duplicate Cabinet ID",IF(OR(D8="",E8="",F8="",G8="",J8=""),"Complete count, schedules and drawing",IF(OR(D8&lt;&gt;INT(D8),D8&lt;=0),"Use a positive whole physical count",IF(COUNTIFS($A$118:$A$217,A8)&lt;&gt;1,"Add one cabinet scope record",IF(COUNTIFS('Materials Hardware'!$D$8:$D$107,F8,'Materials Hardware'!$B$8:$B$107,A8,'Materials Hardware'!$E$8:$E$107,"Materials")=0,"Materials schedule not linked",IF(COUNTIFS('Materials Hardware'!$D$8:$D$107,G8,'Materials Hardware'!$B$8:$B$107,A8,'Materials Hardware'!$E$8:$E$107,"Hardware")=0,"Hardware schedule not linked",IF(AND(H8&lt;&gt;"",COUNTIFS('Equipment Interfaces'!$A$8:$A$107,H8,'Equipment Interfaces'!$B$8:$B$107,A8)&lt;&gt;1),"Check Interface ID",IF(AND(OR(L8="Approved",L8="Approved with comments"),COUNTIFS('Approvals Changes'!$A$8:$A$107,I8,'Approvals Changes'!$D$8:$D$107,A8,'Approvals Changes'!$B$8:$B$107,A8,'Approvals Changes'!$G$8:$G$107,L8,'Approvals Changes'!$H$8:$H$107,"&lt;&gt;",'Approvals Changes'!$I$8:$I$107,"&gt;0")&lt;&gt;1),"Locate signed approval record",IF(L8="Superseded","Use replacement approval reference","Review scope and recorded decisions"))))))))))</x:f>
      </x:c>
      <x:c r="D8" s="39"/>
      <x:c r="E8" s="27"/>
      <x:c r="F8" s="30"/>
      <x:c r="G8" s="30"/>
      <x:c r="H8" s="30"/>
      <x:c r="I8" s="30"/>
      <x:c r="J8" s="27"/>
      <x:c r="K8" s="27"/>
      <x:c r="L8" s="27"/>
      <x:c r="M8" s="27"/>
      <x:c r="N8" s="45"/>
      <x:c r="O8" s="27"/>
    </x:row>
    <x:row r="9" ht="36" customHeight="1">
      <x:c r="A9" s="31"/>
      <x:c r="B9" s="28"/>
      <x:c r="C9" s="34" t="str">
        <x:f>IF(A9="","",IF(COUNTIFS($A$8:$A$107,A9)&lt;&gt;1,"Duplicate Cabinet ID",IF(OR(D9="",E9="",F9="",G9="",J9=""),"Complete count, schedules and drawing",IF(OR(D9&lt;&gt;INT(D9),D9&lt;=0),"Use a positive whole physical count",IF(COUNTIFS($A$118:$A$217,A9)&lt;&gt;1,"Add one cabinet scope record",IF(COUNTIFS('Materials Hardware'!$D$8:$D$107,F9,'Materials Hardware'!$B$8:$B$107,A9,'Materials Hardware'!$E$8:$E$107,"Materials")=0,"Materials schedule not linked",IF(COUNTIFS('Materials Hardware'!$D$8:$D$107,G9,'Materials Hardware'!$B$8:$B$107,A9,'Materials Hardware'!$E$8:$E$107,"Hardware")=0,"Hardware schedule not linked",IF(AND(H9&lt;&gt;"",COUNTIFS('Equipment Interfaces'!$A$8:$A$107,H9,'Equipment Interfaces'!$B$8:$B$107,A9)&lt;&gt;1),"Check Interface ID",IF(AND(OR(L9="Approved",L9="Approved with comments"),COUNTIFS('Approvals Changes'!$A$8:$A$107,I9,'Approvals Changes'!$D$8:$D$107,A9,'Approvals Changes'!$B$8:$B$107,A9,'Approvals Changes'!$G$8:$G$107,L9,'Approvals Changes'!$H$8:$H$107,"&lt;&gt;",'Approvals Changes'!$I$8:$I$107,"&gt;0")&lt;&gt;1),"Locate signed approval record",IF(L9="Superseded","Use replacement approval reference","Review scope and recorded decisions"))))))))))</x:f>
      </x:c>
      <x:c r="D9" s="40"/>
      <x:c r="E9" s="28"/>
      <x:c r="F9" s="31"/>
      <x:c r="G9" s="31"/>
      <x:c r="H9" s="31"/>
      <x:c r="I9" s="31"/>
      <x:c r="J9" s="28"/>
      <x:c r="K9" s="28"/>
      <x:c r="L9" s="28"/>
      <x:c r="M9" s="28"/>
      <x:c r="N9" s="46"/>
      <x:c r="O9" s="28"/>
    </x:row>
    <x:row r="10" ht="36" customHeight="1">
      <x:c r="A10" s="31"/>
      <x:c r="B10" s="28"/>
      <x:c r="C10" s="34" t="str">
        <x:f>IF(A10="","",IF(COUNTIFS($A$8:$A$107,A10)&lt;&gt;1,"Duplicate Cabinet ID",IF(OR(D10="",E10="",F10="",G10="",J10=""),"Complete count, schedules and drawing",IF(OR(D10&lt;&gt;INT(D10),D10&lt;=0),"Use a positive whole physical count",IF(COUNTIFS($A$118:$A$217,A10)&lt;&gt;1,"Add one cabinet scope record",IF(COUNTIFS('Materials Hardware'!$D$8:$D$107,F10,'Materials Hardware'!$B$8:$B$107,A10,'Materials Hardware'!$E$8:$E$107,"Materials")=0,"Materials schedule not linked",IF(COUNTIFS('Materials Hardware'!$D$8:$D$107,G10,'Materials Hardware'!$B$8:$B$107,A10,'Materials Hardware'!$E$8:$E$107,"Hardware")=0,"Hardware schedule not linked",IF(AND(H10&lt;&gt;"",COUNTIFS('Equipment Interfaces'!$A$8:$A$107,H10,'Equipment Interfaces'!$B$8:$B$107,A10)&lt;&gt;1),"Check Interface ID",IF(AND(OR(L10="Approved",L10="Approved with comments"),COUNTIFS('Approvals Changes'!$A$8:$A$107,I10,'Approvals Changes'!$D$8:$D$107,A10,'Approvals Changes'!$B$8:$B$107,A10,'Approvals Changes'!$G$8:$G$107,L10,'Approvals Changes'!$H$8:$H$107,"&lt;&gt;",'Approvals Changes'!$I$8:$I$107,"&gt;0")&lt;&gt;1),"Locate signed approval record",IF(L10="Superseded","Use replacement approval reference","Review scope and recorded decisions"))))))))))</x:f>
      </x:c>
      <x:c r="D10" s="40"/>
      <x:c r="E10" s="28"/>
      <x:c r="F10" s="31"/>
      <x:c r="G10" s="31"/>
      <x:c r="H10" s="31"/>
      <x:c r="I10" s="31"/>
      <x:c r="J10" s="28"/>
      <x:c r="K10" s="28"/>
      <x:c r="L10" s="28"/>
      <x:c r="M10" s="28"/>
      <x:c r="N10" s="46"/>
      <x:c r="O10" s="28"/>
    </x:row>
    <x:row r="11" ht="36" customHeight="1">
      <x:c r="A11" s="31"/>
      <x:c r="B11" s="28"/>
      <x:c r="C11" s="34" t="str">
        <x:f>IF(A11="","",IF(COUNTIFS($A$8:$A$107,A11)&lt;&gt;1,"Duplicate Cabinet ID",IF(OR(D11="",E11="",F11="",G11="",J11=""),"Complete count, schedules and drawing",IF(OR(D11&lt;&gt;INT(D11),D11&lt;=0),"Use a positive whole physical count",IF(COUNTIFS($A$118:$A$217,A11)&lt;&gt;1,"Add one cabinet scope record",IF(COUNTIFS('Materials Hardware'!$D$8:$D$107,F11,'Materials Hardware'!$B$8:$B$107,A11,'Materials Hardware'!$E$8:$E$107,"Materials")=0,"Materials schedule not linked",IF(COUNTIFS('Materials Hardware'!$D$8:$D$107,G11,'Materials Hardware'!$B$8:$B$107,A11,'Materials Hardware'!$E$8:$E$107,"Hardware")=0,"Hardware schedule not linked",IF(AND(H11&lt;&gt;"",COUNTIFS('Equipment Interfaces'!$A$8:$A$107,H11,'Equipment Interfaces'!$B$8:$B$107,A11)&lt;&gt;1),"Check Interface ID",IF(AND(OR(L11="Approved",L11="Approved with comments"),COUNTIFS('Approvals Changes'!$A$8:$A$107,I11,'Approvals Changes'!$D$8:$D$107,A11,'Approvals Changes'!$B$8:$B$107,A11,'Approvals Changes'!$G$8:$G$107,L11,'Approvals Changes'!$H$8:$H$107,"&lt;&gt;",'Approvals Changes'!$I$8:$I$107,"&gt;0")&lt;&gt;1),"Locate signed approval record",IF(L11="Superseded","Use replacement approval reference","Review scope and recorded decisions"))))))))))</x:f>
      </x:c>
      <x:c r="D11" s="40"/>
      <x:c r="E11" s="28"/>
      <x:c r="F11" s="31"/>
      <x:c r="G11" s="31"/>
      <x:c r="H11" s="31"/>
      <x:c r="I11" s="31"/>
      <x:c r="J11" s="28"/>
      <x:c r="K11" s="28"/>
      <x:c r="L11" s="28"/>
      <x:c r="M11" s="28"/>
      <x:c r="N11" s="46"/>
      <x:c r="O11" s="28"/>
    </x:row>
    <x:row r="12" ht="36" customHeight="1">
      <x:c r="A12" s="31"/>
      <x:c r="B12" s="28"/>
      <x:c r="C12" s="34" t="str">
        <x:f>IF(A12="","",IF(COUNTIFS($A$8:$A$107,A12)&lt;&gt;1,"Duplicate Cabinet ID",IF(OR(D12="",E12="",F12="",G12="",J12=""),"Complete count, schedules and drawing",IF(OR(D12&lt;&gt;INT(D12),D12&lt;=0),"Use a positive whole physical count",IF(COUNTIFS($A$118:$A$217,A12)&lt;&gt;1,"Add one cabinet scope record",IF(COUNTIFS('Materials Hardware'!$D$8:$D$107,F12,'Materials Hardware'!$B$8:$B$107,A12,'Materials Hardware'!$E$8:$E$107,"Materials")=0,"Materials schedule not linked",IF(COUNTIFS('Materials Hardware'!$D$8:$D$107,G12,'Materials Hardware'!$B$8:$B$107,A12,'Materials Hardware'!$E$8:$E$107,"Hardware")=0,"Hardware schedule not linked",IF(AND(H12&lt;&gt;"",COUNTIFS('Equipment Interfaces'!$A$8:$A$107,H12,'Equipment Interfaces'!$B$8:$B$107,A12)&lt;&gt;1),"Check Interface ID",IF(AND(OR(L12="Approved",L12="Approved with comments"),COUNTIFS('Approvals Changes'!$A$8:$A$107,I12,'Approvals Changes'!$D$8:$D$107,A12,'Approvals Changes'!$B$8:$B$107,A12,'Approvals Changes'!$G$8:$G$107,L12,'Approvals Changes'!$H$8:$H$107,"&lt;&gt;",'Approvals Changes'!$I$8:$I$107,"&gt;0")&lt;&gt;1),"Locate signed approval record",IF(L12="Superseded","Use replacement approval reference","Review scope and recorded decisions"))))))))))</x:f>
      </x:c>
      <x:c r="D12" s="40"/>
      <x:c r="E12" s="28"/>
      <x:c r="F12" s="31"/>
      <x:c r="G12" s="31"/>
      <x:c r="H12" s="31"/>
      <x:c r="I12" s="31"/>
      <x:c r="J12" s="28"/>
      <x:c r="K12" s="28"/>
      <x:c r="L12" s="28"/>
      <x:c r="M12" s="28"/>
      <x:c r="N12" s="46"/>
      <x:c r="O12" s="28"/>
    </x:row>
    <x:row r="13" ht="36" customHeight="1">
      <x:c r="A13" s="31"/>
      <x:c r="B13" s="28"/>
      <x:c r="C13" s="34" t="str">
        <x:f>IF(A13="","",IF(COUNTIFS($A$8:$A$107,A13)&lt;&gt;1,"Duplicate Cabinet ID",IF(OR(D13="",E13="",F13="",G13="",J13=""),"Complete count, schedules and drawing",IF(OR(D13&lt;&gt;INT(D13),D13&lt;=0),"Use a positive whole physical count",IF(COUNTIFS($A$118:$A$217,A13)&lt;&gt;1,"Add one cabinet scope record",IF(COUNTIFS('Materials Hardware'!$D$8:$D$107,F13,'Materials Hardware'!$B$8:$B$107,A13,'Materials Hardware'!$E$8:$E$107,"Materials")=0,"Materials schedule not linked",IF(COUNTIFS('Materials Hardware'!$D$8:$D$107,G13,'Materials Hardware'!$B$8:$B$107,A13,'Materials Hardware'!$E$8:$E$107,"Hardware")=0,"Hardware schedule not linked",IF(AND(H13&lt;&gt;"",COUNTIFS('Equipment Interfaces'!$A$8:$A$107,H13,'Equipment Interfaces'!$B$8:$B$107,A13)&lt;&gt;1),"Check Interface ID",IF(AND(OR(L13="Approved",L13="Approved with comments"),COUNTIFS('Approvals Changes'!$A$8:$A$107,I13,'Approvals Changes'!$D$8:$D$107,A13,'Approvals Changes'!$B$8:$B$107,A13,'Approvals Changes'!$G$8:$G$107,L13,'Approvals Changes'!$H$8:$H$107,"&lt;&gt;",'Approvals Changes'!$I$8:$I$107,"&gt;0")&lt;&gt;1),"Locate signed approval record",IF(L13="Superseded","Use replacement approval reference","Review scope and recorded decisions"))))))))))</x:f>
      </x:c>
      <x:c r="D13" s="40"/>
      <x:c r="E13" s="28"/>
      <x:c r="F13" s="31"/>
      <x:c r="G13" s="31"/>
      <x:c r="H13" s="31"/>
      <x:c r="I13" s="31"/>
      <x:c r="J13" s="28"/>
      <x:c r="K13" s="28"/>
      <x:c r="L13" s="28"/>
      <x:c r="M13" s="28"/>
      <x:c r="N13" s="46"/>
      <x:c r="O13" s="28"/>
    </x:row>
    <x:row r="14" ht="36" customHeight="1">
      <x:c r="A14" s="31"/>
      <x:c r="B14" s="28"/>
      <x:c r="C14" s="34" t="str">
        <x:f>IF(A14="","",IF(COUNTIFS($A$8:$A$107,A14)&lt;&gt;1,"Duplicate Cabinet ID",IF(OR(D14="",E14="",F14="",G14="",J14=""),"Complete count, schedules and drawing",IF(OR(D14&lt;&gt;INT(D14),D14&lt;=0),"Use a positive whole physical count",IF(COUNTIFS($A$118:$A$217,A14)&lt;&gt;1,"Add one cabinet scope record",IF(COUNTIFS('Materials Hardware'!$D$8:$D$107,F14,'Materials Hardware'!$B$8:$B$107,A14,'Materials Hardware'!$E$8:$E$107,"Materials")=0,"Materials schedule not linked",IF(COUNTIFS('Materials Hardware'!$D$8:$D$107,G14,'Materials Hardware'!$B$8:$B$107,A14,'Materials Hardware'!$E$8:$E$107,"Hardware")=0,"Hardware schedule not linked",IF(AND(H14&lt;&gt;"",COUNTIFS('Equipment Interfaces'!$A$8:$A$107,H14,'Equipment Interfaces'!$B$8:$B$107,A14)&lt;&gt;1),"Check Interface ID",IF(AND(OR(L14="Approved",L14="Approved with comments"),COUNTIFS('Approvals Changes'!$A$8:$A$107,I14,'Approvals Changes'!$D$8:$D$107,A14,'Approvals Changes'!$B$8:$B$107,A14,'Approvals Changes'!$G$8:$G$107,L14,'Approvals Changes'!$H$8:$H$107,"&lt;&gt;",'Approvals Changes'!$I$8:$I$107,"&gt;0")&lt;&gt;1),"Locate signed approval record",IF(L14="Superseded","Use replacement approval reference","Review scope and recorded decisions"))))))))))</x:f>
      </x:c>
      <x:c r="D14" s="40"/>
      <x:c r="E14" s="28"/>
      <x:c r="F14" s="31"/>
      <x:c r="G14" s="31"/>
      <x:c r="H14" s="31"/>
      <x:c r="I14" s="31"/>
      <x:c r="J14" s="28"/>
      <x:c r="K14" s="28"/>
      <x:c r="L14" s="28"/>
      <x:c r="M14" s="28"/>
      <x:c r="N14" s="46"/>
      <x:c r="O14" s="28"/>
    </x:row>
    <x:row r="15" ht="36" customHeight="1">
      <x:c r="A15" s="31"/>
      <x:c r="B15" s="28"/>
      <x:c r="C15" s="34" t="str">
        <x:f>IF(A15="","",IF(COUNTIFS($A$8:$A$107,A15)&lt;&gt;1,"Duplicate Cabinet ID",IF(OR(D15="",E15="",F15="",G15="",J15=""),"Complete count, schedules and drawing",IF(OR(D15&lt;&gt;INT(D15),D15&lt;=0),"Use a positive whole physical count",IF(COUNTIFS($A$118:$A$217,A15)&lt;&gt;1,"Add one cabinet scope record",IF(COUNTIFS('Materials Hardware'!$D$8:$D$107,F15,'Materials Hardware'!$B$8:$B$107,A15,'Materials Hardware'!$E$8:$E$107,"Materials")=0,"Materials schedule not linked",IF(COUNTIFS('Materials Hardware'!$D$8:$D$107,G15,'Materials Hardware'!$B$8:$B$107,A15,'Materials Hardware'!$E$8:$E$107,"Hardware")=0,"Hardware schedule not linked",IF(AND(H15&lt;&gt;"",COUNTIFS('Equipment Interfaces'!$A$8:$A$107,H15,'Equipment Interfaces'!$B$8:$B$107,A15)&lt;&gt;1),"Check Interface ID",IF(AND(OR(L15="Approved",L15="Approved with comments"),COUNTIFS('Approvals Changes'!$A$8:$A$107,I15,'Approvals Changes'!$D$8:$D$107,A15,'Approvals Changes'!$B$8:$B$107,A15,'Approvals Changes'!$G$8:$G$107,L15,'Approvals Changes'!$H$8:$H$107,"&lt;&gt;",'Approvals Changes'!$I$8:$I$107,"&gt;0")&lt;&gt;1),"Locate signed approval record",IF(L15="Superseded","Use replacement approval reference","Review scope and recorded decisions"))))))))))</x:f>
      </x:c>
      <x:c r="D15" s="40"/>
      <x:c r="E15" s="28"/>
      <x:c r="F15" s="31"/>
      <x:c r="G15" s="31"/>
      <x:c r="H15" s="31"/>
      <x:c r="I15" s="31"/>
      <x:c r="J15" s="28"/>
      <x:c r="K15" s="28"/>
      <x:c r="L15" s="28"/>
      <x:c r="M15" s="28"/>
      <x:c r="N15" s="46"/>
      <x:c r="O15" s="28"/>
    </x:row>
    <x:row r="16" ht="36" customHeight="1">
      <x:c r="A16" s="31"/>
      <x:c r="B16" s="28"/>
      <x:c r="C16" s="34" t="str">
        <x:f>IF(A16="","",IF(COUNTIFS($A$8:$A$107,A16)&lt;&gt;1,"Duplicate Cabinet ID",IF(OR(D16="",E16="",F16="",G16="",J16=""),"Complete count, schedules and drawing",IF(OR(D16&lt;&gt;INT(D16),D16&lt;=0),"Use a positive whole physical count",IF(COUNTIFS($A$118:$A$217,A16)&lt;&gt;1,"Add one cabinet scope record",IF(COUNTIFS('Materials Hardware'!$D$8:$D$107,F16,'Materials Hardware'!$B$8:$B$107,A16,'Materials Hardware'!$E$8:$E$107,"Materials")=0,"Materials schedule not linked",IF(COUNTIFS('Materials Hardware'!$D$8:$D$107,G16,'Materials Hardware'!$B$8:$B$107,A16,'Materials Hardware'!$E$8:$E$107,"Hardware")=0,"Hardware schedule not linked",IF(AND(H16&lt;&gt;"",COUNTIFS('Equipment Interfaces'!$A$8:$A$107,H16,'Equipment Interfaces'!$B$8:$B$107,A16)&lt;&gt;1),"Check Interface ID",IF(AND(OR(L16="Approved",L16="Approved with comments"),COUNTIFS('Approvals Changes'!$A$8:$A$107,I16,'Approvals Changes'!$D$8:$D$107,A16,'Approvals Changes'!$B$8:$B$107,A16,'Approvals Changes'!$G$8:$G$107,L16,'Approvals Changes'!$H$8:$H$107,"&lt;&gt;",'Approvals Changes'!$I$8:$I$107,"&gt;0")&lt;&gt;1),"Locate signed approval record",IF(L16="Superseded","Use replacement approval reference","Review scope and recorded decisions"))))))))))</x:f>
      </x:c>
      <x:c r="D16" s="40"/>
      <x:c r="E16" s="28"/>
      <x:c r="F16" s="31"/>
      <x:c r="G16" s="31"/>
      <x:c r="H16" s="31"/>
      <x:c r="I16" s="31"/>
      <x:c r="J16" s="28"/>
      <x:c r="K16" s="28"/>
      <x:c r="L16" s="28"/>
      <x:c r="M16" s="28"/>
      <x:c r="N16" s="46"/>
      <x:c r="O16" s="28"/>
    </x:row>
    <x:row r="17" ht="36" customHeight="1">
      <x:c r="A17" s="31"/>
      <x:c r="B17" s="28"/>
      <x:c r="C17" s="34" t="str">
        <x:f>IF(A17="","",IF(COUNTIFS($A$8:$A$107,A17)&lt;&gt;1,"Duplicate Cabinet ID",IF(OR(D17="",E17="",F17="",G17="",J17=""),"Complete count, schedules and drawing",IF(OR(D17&lt;&gt;INT(D17),D17&lt;=0),"Use a positive whole physical count",IF(COUNTIFS($A$118:$A$217,A17)&lt;&gt;1,"Add one cabinet scope record",IF(COUNTIFS('Materials Hardware'!$D$8:$D$107,F17,'Materials Hardware'!$B$8:$B$107,A17,'Materials Hardware'!$E$8:$E$107,"Materials")=0,"Materials schedule not linked",IF(COUNTIFS('Materials Hardware'!$D$8:$D$107,G17,'Materials Hardware'!$B$8:$B$107,A17,'Materials Hardware'!$E$8:$E$107,"Hardware")=0,"Hardware schedule not linked",IF(AND(H17&lt;&gt;"",COUNTIFS('Equipment Interfaces'!$A$8:$A$107,H17,'Equipment Interfaces'!$B$8:$B$107,A17)&lt;&gt;1),"Check Interface ID",IF(AND(OR(L17="Approved",L17="Approved with comments"),COUNTIFS('Approvals Changes'!$A$8:$A$107,I17,'Approvals Changes'!$D$8:$D$107,A17,'Approvals Changes'!$B$8:$B$107,A17,'Approvals Changes'!$G$8:$G$107,L17,'Approvals Changes'!$H$8:$H$107,"&lt;&gt;",'Approvals Changes'!$I$8:$I$107,"&gt;0")&lt;&gt;1),"Locate signed approval record",IF(L17="Superseded","Use replacement approval reference","Review scope and recorded decisions"))))))))))</x:f>
      </x:c>
      <x:c r="D17" s="40"/>
      <x:c r="E17" s="28"/>
      <x:c r="F17" s="31"/>
      <x:c r="G17" s="31"/>
      <x:c r="H17" s="31"/>
      <x:c r="I17" s="31"/>
      <x:c r="J17" s="28"/>
      <x:c r="K17" s="28"/>
      <x:c r="L17" s="28"/>
      <x:c r="M17" s="28"/>
      <x:c r="N17" s="46"/>
      <x:c r="O17" s="28"/>
    </x:row>
    <x:row r="18" ht="36" customHeight="1">
      <x:c r="A18" s="31"/>
      <x:c r="B18" s="28"/>
      <x:c r="C18" s="34" t="str">
        <x:f>IF(A18="","",IF(COUNTIFS($A$8:$A$107,A18)&lt;&gt;1,"Duplicate Cabinet ID",IF(OR(D18="",E18="",F18="",G18="",J18=""),"Complete count, schedules and drawing",IF(OR(D18&lt;&gt;INT(D18),D18&lt;=0),"Use a positive whole physical count",IF(COUNTIFS($A$118:$A$217,A18)&lt;&gt;1,"Add one cabinet scope record",IF(COUNTIFS('Materials Hardware'!$D$8:$D$107,F18,'Materials Hardware'!$B$8:$B$107,A18,'Materials Hardware'!$E$8:$E$107,"Materials")=0,"Materials schedule not linked",IF(COUNTIFS('Materials Hardware'!$D$8:$D$107,G18,'Materials Hardware'!$B$8:$B$107,A18,'Materials Hardware'!$E$8:$E$107,"Hardware")=0,"Hardware schedule not linked",IF(AND(H18&lt;&gt;"",COUNTIFS('Equipment Interfaces'!$A$8:$A$107,H18,'Equipment Interfaces'!$B$8:$B$107,A18)&lt;&gt;1),"Check Interface ID",IF(AND(OR(L18="Approved",L18="Approved with comments"),COUNTIFS('Approvals Changes'!$A$8:$A$107,I18,'Approvals Changes'!$D$8:$D$107,A18,'Approvals Changes'!$B$8:$B$107,A18,'Approvals Changes'!$G$8:$G$107,L18,'Approvals Changes'!$H$8:$H$107,"&lt;&gt;",'Approvals Changes'!$I$8:$I$107,"&gt;0")&lt;&gt;1),"Locate signed approval record",IF(L18="Superseded","Use replacement approval reference","Review scope and recorded decisions"))))))))))</x:f>
      </x:c>
      <x:c r="D18" s="40"/>
      <x:c r="E18" s="28"/>
      <x:c r="F18" s="31"/>
      <x:c r="G18" s="31"/>
      <x:c r="H18" s="31"/>
      <x:c r="I18" s="31"/>
      <x:c r="J18" s="28"/>
      <x:c r="K18" s="28"/>
      <x:c r="L18" s="28"/>
      <x:c r="M18" s="28"/>
      <x:c r="N18" s="46"/>
      <x:c r="O18" s="28"/>
    </x:row>
    <x:row r="19" ht="36" customHeight="1">
      <x:c r="A19" s="31"/>
      <x:c r="B19" s="28"/>
      <x:c r="C19" s="34" t="str">
        <x:f>IF(A19="","",IF(COUNTIFS($A$8:$A$107,A19)&lt;&gt;1,"Duplicate Cabinet ID",IF(OR(D19="",E19="",F19="",G19="",J19=""),"Complete count, schedules and drawing",IF(OR(D19&lt;&gt;INT(D19),D19&lt;=0),"Use a positive whole physical count",IF(COUNTIFS($A$118:$A$217,A19)&lt;&gt;1,"Add one cabinet scope record",IF(COUNTIFS('Materials Hardware'!$D$8:$D$107,F19,'Materials Hardware'!$B$8:$B$107,A19,'Materials Hardware'!$E$8:$E$107,"Materials")=0,"Materials schedule not linked",IF(COUNTIFS('Materials Hardware'!$D$8:$D$107,G19,'Materials Hardware'!$B$8:$B$107,A19,'Materials Hardware'!$E$8:$E$107,"Hardware")=0,"Hardware schedule not linked",IF(AND(H19&lt;&gt;"",COUNTIFS('Equipment Interfaces'!$A$8:$A$107,H19,'Equipment Interfaces'!$B$8:$B$107,A19)&lt;&gt;1),"Check Interface ID",IF(AND(OR(L19="Approved",L19="Approved with comments"),COUNTIFS('Approvals Changes'!$A$8:$A$107,I19,'Approvals Changes'!$D$8:$D$107,A19,'Approvals Changes'!$B$8:$B$107,A19,'Approvals Changes'!$G$8:$G$107,L19,'Approvals Changes'!$H$8:$H$107,"&lt;&gt;",'Approvals Changes'!$I$8:$I$107,"&gt;0")&lt;&gt;1),"Locate signed approval record",IF(L19="Superseded","Use replacement approval reference","Review scope and recorded decisions"))))))))))</x:f>
      </x:c>
      <x:c r="D19" s="40"/>
      <x:c r="E19" s="28"/>
      <x:c r="F19" s="31"/>
      <x:c r="G19" s="31"/>
      <x:c r="H19" s="31"/>
      <x:c r="I19" s="31"/>
      <x:c r="J19" s="28"/>
      <x:c r="K19" s="28"/>
      <x:c r="L19" s="28"/>
      <x:c r="M19" s="28"/>
      <x:c r="N19" s="46"/>
      <x:c r="O19" s="28"/>
    </x:row>
    <x:row r="20" ht="36" customHeight="1">
      <x:c r="A20" s="31"/>
      <x:c r="B20" s="28"/>
      <x:c r="C20" s="34" t="str">
        <x:f>IF(A20="","",IF(COUNTIFS($A$8:$A$107,A20)&lt;&gt;1,"Duplicate Cabinet ID",IF(OR(D20="",E20="",F20="",G20="",J20=""),"Complete count, schedules and drawing",IF(OR(D20&lt;&gt;INT(D20),D20&lt;=0),"Use a positive whole physical count",IF(COUNTIFS($A$118:$A$217,A20)&lt;&gt;1,"Add one cabinet scope record",IF(COUNTIFS('Materials Hardware'!$D$8:$D$107,F20,'Materials Hardware'!$B$8:$B$107,A20,'Materials Hardware'!$E$8:$E$107,"Materials")=0,"Materials schedule not linked",IF(COUNTIFS('Materials Hardware'!$D$8:$D$107,G20,'Materials Hardware'!$B$8:$B$107,A20,'Materials Hardware'!$E$8:$E$107,"Hardware")=0,"Hardware schedule not linked",IF(AND(H20&lt;&gt;"",COUNTIFS('Equipment Interfaces'!$A$8:$A$107,H20,'Equipment Interfaces'!$B$8:$B$107,A20)&lt;&gt;1),"Check Interface ID",IF(AND(OR(L20="Approved",L20="Approved with comments"),COUNTIFS('Approvals Changes'!$A$8:$A$107,I20,'Approvals Changes'!$D$8:$D$107,A20,'Approvals Changes'!$B$8:$B$107,A20,'Approvals Changes'!$G$8:$G$107,L20,'Approvals Changes'!$H$8:$H$107,"&lt;&gt;",'Approvals Changes'!$I$8:$I$107,"&gt;0")&lt;&gt;1),"Locate signed approval record",IF(L20="Superseded","Use replacement approval reference","Review scope and recorded decisions"))))))))))</x:f>
      </x:c>
      <x:c r="D20" s="40"/>
      <x:c r="E20" s="28"/>
      <x:c r="F20" s="31"/>
      <x:c r="G20" s="31"/>
      <x:c r="H20" s="31"/>
      <x:c r="I20" s="31"/>
      <x:c r="J20" s="28"/>
      <x:c r="K20" s="28"/>
      <x:c r="L20" s="28"/>
      <x:c r="M20" s="28"/>
      <x:c r="N20" s="46"/>
      <x:c r="O20" s="28"/>
    </x:row>
    <x:row r="21" ht="36" customHeight="1">
      <x:c r="A21" s="31"/>
      <x:c r="B21" s="28"/>
      <x:c r="C21" s="34" t="str">
        <x:f>IF(A21="","",IF(COUNTIFS($A$8:$A$107,A21)&lt;&gt;1,"Duplicate Cabinet ID",IF(OR(D21="",E21="",F21="",G21="",J21=""),"Complete count, schedules and drawing",IF(OR(D21&lt;&gt;INT(D21),D21&lt;=0),"Use a positive whole physical count",IF(COUNTIFS($A$118:$A$217,A21)&lt;&gt;1,"Add one cabinet scope record",IF(COUNTIFS('Materials Hardware'!$D$8:$D$107,F21,'Materials Hardware'!$B$8:$B$107,A21,'Materials Hardware'!$E$8:$E$107,"Materials")=0,"Materials schedule not linked",IF(COUNTIFS('Materials Hardware'!$D$8:$D$107,G21,'Materials Hardware'!$B$8:$B$107,A21,'Materials Hardware'!$E$8:$E$107,"Hardware")=0,"Hardware schedule not linked",IF(AND(H21&lt;&gt;"",COUNTIFS('Equipment Interfaces'!$A$8:$A$107,H21,'Equipment Interfaces'!$B$8:$B$107,A21)&lt;&gt;1),"Check Interface ID",IF(AND(OR(L21="Approved",L21="Approved with comments"),COUNTIFS('Approvals Changes'!$A$8:$A$107,I21,'Approvals Changes'!$D$8:$D$107,A21,'Approvals Changes'!$B$8:$B$107,A21,'Approvals Changes'!$G$8:$G$107,L21,'Approvals Changes'!$H$8:$H$107,"&lt;&gt;",'Approvals Changes'!$I$8:$I$107,"&gt;0")&lt;&gt;1),"Locate signed approval record",IF(L21="Superseded","Use replacement approval reference","Review scope and recorded decisions"))))))))))</x:f>
      </x:c>
      <x:c r="D21" s="40"/>
      <x:c r="E21" s="28"/>
      <x:c r="F21" s="31"/>
      <x:c r="G21" s="31"/>
      <x:c r="H21" s="31"/>
      <x:c r="I21" s="31"/>
      <x:c r="J21" s="28"/>
      <x:c r="K21" s="28"/>
      <x:c r="L21" s="28"/>
      <x:c r="M21" s="28"/>
      <x:c r="N21" s="46"/>
      <x:c r="O21" s="28"/>
    </x:row>
    <x:row r="22" ht="36" customHeight="1">
      <x:c r="A22" s="31"/>
      <x:c r="B22" s="28"/>
      <x:c r="C22" s="34" t="str">
        <x:f>IF(A22="","",IF(COUNTIFS($A$8:$A$107,A22)&lt;&gt;1,"Duplicate Cabinet ID",IF(OR(D22="",E22="",F22="",G22="",J22=""),"Complete count, schedules and drawing",IF(OR(D22&lt;&gt;INT(D22),D22&lt;=0),"Use a positive whole physical count",IF(COUNTIFS($A$118:$A$217,A22)&lt;&gt;1,"Add one cabinet scope record",IF(COUNTIFS('Materials Hardware'!$D$8:$D$107,F22,'Materials Hardware'!$B$8:$B$107,A22,'Materials Hardware'!$E$8:$E$107,"Materials")=0,"Materials schedule not linked",IF(COUNTIFS('Materials Hardware'!$D$8:$D$107,G22,'Materials Hardware'!$B$8:$B$107,A22,'Materials Hardware'!$E$8:$E$107,"Hardware")=0,"Hardware schedule not linked",IF(AND(H22&lt;&gt;"",COUNTIFS('Equipment Interfaces'!$A$8:$A$107,H22,'Equipment Interfaces'!$B$8:$B$107,A22)&lt;&gt;1),"Check Interface ID",IF(AND(OR(L22="Approved",L22="Approved with comments"),COUNTIFS('Approvals Changes'!$A$8:$A$107,I22,'Approvals Changes'!$D$8:$D$107,A22,'Approvals Changes'!$B$8:$B$107,A22,'Approvals Changes'!$G$8:$G$107,L22,'Approvals Changes'!$H$8:$H$107,"&lt;&gt;",'Approvals Changes'!$I$8:$I$107,"&gt;0")&lt;&gt;1),"Locate signed approval record",IF(L22="Superseded","Use replacement approval reference","Review scope and recorded decisions"))))))))))</x:f>
      </x:c>
      <x:c r="D22" s="40"/>
      <x:c r="E22" s="28"/>
      <x:c r="F22" s="31"/>
      <x:c r="G22" s="31"/>
      <x:c r="H22" s="31"/>
      <x:c r="I22" s="31"/>
      <x:c r="J22" s="28"/>
      <x:c r="K22" s="28"/>
      <x:c r="L22" s="28"/>
      <x:c r="M22" s="28"/>
      <x:c r="N22" s="46"/>
      <x:c r="O22" s="28"/>
    </x:row>
    <x:row r="23" ht="36" customHeight="1">
      <x:c r="A23" s="31"/>
      <x:c r="B23" s="28"/>
      <x:c r="C23" s="34" t="str">
        <x:f>IF(A23="","",IF(COUNTIFS($A$8:$A$107,A23)&lt;&gt;1,"Duplicate Cabinet ID",IF(OR(D23="",E23="",F23="",G23="",J23=""),"Complete count, schedules and drawing",IF(OR(D23&lt;&gt;INT(D23),D23&lt;=0),"Use a positive whole physical count",IF(COUNTIFS($A$118:$A$217,A23)&lt;&gt;1,"Add one cabinet scope record",IF(COUNTIFS('Materials Hardware'!$D$8:$D$107,F23,'Materials Hardware'!$B$8:$B$107,A23,'Materials Hardware'!$E$8:$E$107,"Materials")=0,"Materials schedule not linked",IF(COUNTIFS('Materials Hardware'!$D$8:$D$107,G23,'Materials Hardware'!$B$8:$B$107,A23,'Materials Hardware'!$E$8:$E$107,"Hardware")=0,"Hardware schedule not linked",IF(AND(H23&lt;&gt;"",COUNTIFS('Equipment Interfaces'!$A$8:$A$107,H23,'Equipment Interfaces'!$B$8:$B$107,A23)&lt;&gt;1),"Check Interface ID",IF(AND(OR(L23="Approved",L23="Approved with comments"),COUNTIFS('Approvals Changes'!$A$8:$A$107,I23,'Approvals Changes'!$D$8:$D$107,A23,'Approvals Changes'!$B$8:$B$107,A23,'Approvals Changes'!$G$8:$G$107,L23,'Approvals Changes'!$H$8:$H$107,"&lt;&gt;",'Approvals Changes'!$I$8:$I$107,"&gt;0")&lt;&gt;1),"Locate signed approval record",IF(L23="Superseded","Use replacement approval reference","Review scope and recorded decisions"))))))))))</x:f>
      </x:c>
      <x:c r="D23" s="40"/>
      <x:c r="E23" s="28"/>
      <x:c r="F23" s="31"/>
      <x:c r="G23" s="31"/>
      <x:c r="H23" s="31"/>
      <x:c r="I23" s="31"/>
      <x:c r="J23" s="28"/>
      <x:c r="K23" s="28"/>
      <x:c r="L23" s="28"/>
      <x:c r="M23" s="28"/>
      <x:c r="N23" s="46"/>
      <x:c r="O23" s="28"/>
    </x:row>
    <x:row r="24" ht="36" customHeight="1">
      <x:c r="A24" s="31"/>
      <x:c r="B24" s="28"/>
      <x:c r="C24" s="34" t="str">
        <x:f>IF(A24="","",IF(COUNTIFS($A$8:$A$107,A24)&lt;&gt;1,"Duplicate Cabinet ID",IF(OR(D24="",E24="",F24="",G24="",J24=""),"Complete count, schedules and drawing",IF(OR(D24&lt;&gt;INT(D24),D24&lt;=0),"Use a positive whole physical count",IF(COUNTIFS($A$118:$A$217,A24)&lt;&gt;1,"Add one cabinet scope record",IF(COUNTIFS('Materials Hardware'!$D$8:$D$107,F24,'Materials Hardware'!$B$8:$B$107,A24,'Materials Hardware'!$E$8:$E$107,"Materials")=0,"Materials schedule not linked",IF(COUNTIFS('Materials Hardware'!$D$8:$D$107,G24,'Materials Hardware'!$B$8:$B$107,A24,'Materials Hardware'!$E$8:$E$107,"Hardware")=0,"Hardware schedule not linked",IF(AND(H24&lt;&gt;"",COUNTIFS('Equipment Interfaces'!$A$8:$A$107,H24,'Equipment Interfaces'!$B$8:$B$107,A24)&lt;&gt;1),"Check Interface ID",IF(AND(OR(L24="Approved",L24="Approved with comments"),COUNTIFS('Approvals Changes'!$A$8:$A$107,I24,'Approvals Changes'!$D$8:$D$107,A24,'Approvals Changes'!$B$8:$B$107,A24,'Approvals Changes'!$G$8:$G$107,L24,'Approvals Changes'!$H$8:$H$107,"&lt;&gt;",'Approvals Changes'!$I$8:$I$107,"&gt;0")&lt;&gt;1),"Locate signed approval record",IF(L24="Superseded","Use replacement approval reference","Review scope and recorded decisions"))))))))))</x:f>
      </x:c>
      <x:c r="D24" s="40"/>
      <x:c r="E24" s="28"/>
      <x:c r="F24" s="31"/>
      <x:c r="G24" s="31"/>
      <x:c r="H24" s="31"/>
      <x:c r="I24" s="31"/>
      <x:c r="J24" s="28"/>
      <x:c r="K24" s="28"/>
      <x:c r="L24" s="28"/>
      <x:c r="M24" s="28"/>
      <x:c r="N24" s="46"/>
      <x:c r="O24" s="28"/>
    </x:row>
    <x:row r="25" ht="36" customHeight="1">
      <x:c r="A25" s="31"/>
      <x:c r="B25" s="28"/>
      <x:c r="C25" s="34" t="str">
        <x:f>IF(A25="","",IF(COUNTIFS($A$8:$A$107,A25)&lt;&gt;1,"Duplicate Cabinet ID",IF(OR(D25="",E25="",F25="",G25="",J25=""),"Complete count, schedules and drawing",IF(OR(D25&lt;&gt;INT(D25),D25&lt;=0),"Use a positive whole physical count",IF(COUNTIFS($A$118:$A$217,A25)&lt;&gt;1,"Add one cabinet scope record",IF(COUNTIFS('Materials Hardware'!$D$8:$D$107,F25,'Materials Hardware'!$B$8:$B$107,A25,'Materials Hardware'!$E$8:$E$107,"Materials")=0,"Materials schedule not linked",IF(COUNTIFS('Materials Hardware'!$D$8:$D$107,G25,'Materials Hardware'!$B$8:$B$107,A25,'Materials Hardware'!$E$8:$E$107,"Hardware")=0,"Hardware schedule not linked",IF(AND(H25&lt;&gt;"",COUNTIFS('Equipment Interfaces'!$A$8:$A$107,H25,'Equipment Interfaces'!$B$8:$B$107,A25)&lt;&gt;1),"Check Interface ID",IF(AND(OR(L25="Approved",L25="Approved with comments"),COUNTIFS('Approvals Changes'!$A$8:$A$107,I25,'Approvals Changes'!$D$8:$D$107,A25,'Approvals Changes'!$B$8:$B$107,A25,'Approvals Changes'!$G$8:$G$107,L25,'Approvals Changes'!$H$8:$H$107,"&lt;&gt;",'Approvals Changes'!$I$8:$I$107,"&gt;0")&lt;&gt;1),"Locate signed approval record",IF(L25="Superseded","Use replacement approval reference","Review scope and recorded decisions"))))))))))</x:f>
      </x:c>
      <x:c r="D25" s="40"/>
      <x:c r="E25" s="28"/>
      <x:c r="F25" s="31"/>
      <x:c r="G25" s="31"/>
      <x:c r="H25" s="31"/>
      <x:c r="I25" s="31"/>
      <x:c r="J25" s="28"/>
      <x:c r="K25" s="28"/>
      <x:c r="L25" s="28"/>
      <x:c r="M25" s="28"/>
      <x:c r="N25" s="46"/>
      <x:c r="O25" s="28"/>
    </x:row>
    <x:row r="26" ht="36" customHeight="1">
      <x:c r="A26" s="31"/>
      <x:c r="B26" s="28"/>
      <x:c r="C26" s="34" t="str">
        <x:f>IF(A26="","",IF(COUNTIFS($A$8:$A$107,A26)&lt;&gt;1,"Duplicate Cabinet ID",IF(OR(D26="",E26="",F26="",G26="",J26=""),"Complete count, schedules and drawing",IF(OR(D26&lt;&gt;INT(D26),D26&lt;=0),"Use a positive whole physical count",IF(COUNTIFS($A$118:$A$217,A26)&lt;&gt;1,"Add one cabinet scope record",IF(COUNTIFS('Materials Hardware'!$D$8:$D$107,F26,'Materials Hardware'!$B$8:$B$107,A26,'Materials Hardware'!$E$8:$E$107,"Materials")=0,"Materials schedule not linked",IF(COUNTIFS('Materials Hardware'!$D$8:$D$107,G26,'Materials Hardware'!$B$8:$B$107,A26,'Materials Hardware'!$E$8:$E$107,"Hardware")=0,"Hardware schedule not linked",IF(AND(H26&lt;&gt;"",COUNTIFS('Equipment Interfaces'!$A$8:$A$107,H26,'Equipment Interfaces'!$B$8:$B$107,A26)&lt;&gt;1),"Check Interface ID",IF(AND(OR(L26="Approved",L26="Approved with comments"),COUNTIFS('Approvals Changes'!$A$8:$A$107,I26,'Approvals Changes'!$D$8:$D$107,A26,'Approvals Changes'!$B$8:$B$107,A26,'Approvals Changes'!$G$8:$G$107,L26,'Approvals Changes'!$H$8:$H$107,"&lt;&gt;",'Approvals Changes'!$I$8:$I$107,"&gt;0")&lt;&gt;1),"Locate signed approval record",IF(L26="Superseded","Use replacement approval reference","Review scope and recorded decisions"))))))))))</x:f>
      </x:c>
      <x:c r="D26" s="40"/>
      <x:c r="E26" s="28"/>
      <x:c r="F26" s="31"/>
      <x:c r="G26" s="31"/>
      <x:c r="H26" s="31"/>
      <x:c r="I26" s="31"/>
      <x:c r="J26" s="28"/>
      <x:c r="K26" s="28"/>
      <x:c r="L26" s="28"/>
      <x:c r="M26" s="28"/>
      <x:c r="N26" s="46"/>
      <x:c r="O26" s="28"/>
    </x:row>
    <x:row r="27" ht="36" customHeight="1">
      <x:c r="A27" s="31"/>
      <x:c r="B27" s="28"/>
      <x:c r="C27" s="34" t="str">
        <x:f>IF(A27="","",IF(COUNTIFS($A$8:$A$107,A27)&lt;&gt;1,"Duplicate Cabinet ID",IF(OR(D27="",E27="",F27="",G27="",J27=""),"Complete count, schedules and drawing",IF(OR(D27&lt;&gt;INT(D27),D27&lt;=0),"Use a positive whole physical count",IF(COUNTIFS($A$118:$A$217,A27)&lt;&gt;1,"Add one cabinet scope record",IF(COUNTIFS('Materials Hardware'!$D$8:$D$107,F27,'Materials Hardware'!$B$8:$B$107,A27,'Materials Hardware'!$E$8:$E$107,"Materials")=0,"Materials schedule not linked",IF(COUNTIFS('Materials Hardware'!$D$8:$D$107,G27,'Materials Hardware'!$B$8:$B$107,A27,'Materials Hardware'!$E$8:$E$107,"Hardware")=0,"Hardware schedule not linked",IF(AND(H27&lt;&gt;"",COUNTIFS('Equipment Interfaces'!$A$8:$A$107,H27,'Equipment Interfaces'!$B$8:$B$107,A27)&lt;&gt;1),"Check Interface ID",IF(AND(OR(L27="Approved",L27="Approved with comments"),COUNTIFS('Approvals Changes'!$A$8:$A$107,I27,'Approvals Changes'!$D$8:$D$107,A27,'Approvals Changes'!$B$8:$B$107,A27,'Approvals Changes'!$G$8:$G$107,L27,'Approvals Changes'!$H$8:$H$107,"&lt;&gt;",'Approvals Changes'!$I$8:$I$107,"&gt;0")&lt;&gt;1),"Locate signed approval record",IF(L27="Superseded","Use replacement approval reference","Review scope and recorded decisions"))))))))))</x:f>
      </x:c>
      <x:c r="D27" s="40"/>
      <x:c r="E27" s="28"/>
      <x:c r="F27" s="31"/>
      <x:c r="G27" s="31"/>
      <x:c r="H27" s="31"/>
      <x:c r="I27" s="31"/>
      <x:c r="J27" s="28"/>
      <x:c r="K27" s="28"/>
      <x:c r="L27" s="28"/>
      <x:c r="M27" s="28"/>
      <x:c r="N27" s="46"/>
      <x:c r="O27" s="28"/>
    </x:row>
    <x:row r="28" ht="36" customHeight="1">
      <x:c r="A28" s="31"/>
      <x:c r="B28" s="28"/>
      <x:c r="C28" s="34" t="str">
        <x:f>IF(A28="","",IF(COUNTIFS($A$8:$A$107,A28)&lt;&gt;1,"Duplicate Cabinet ID",IF(OR(D28="",E28="",F28="",G28="",J28=""),"Complete count, schedules and drawing",IF(OR(D28&lt;&gt;INT(D28),D28&lt;=0),"Use a positive whole physical count",IF(COUNTIFS($A$118:$A$217,A28)&lt;&gt;1,"Add one cabinet scope record",IF(COUNTIFS('Materials Hardware'!$D$8:$D$107,F28,'Materials Hardware'!$B$8:$B$107,A28,'Materials Hardware'!$E$8:$E$107,"Materials")=0,"Materials schedule not linked",IF(COUNTIFS('Materials Hardware'!$D$8:$D$107,G28,'Materials Hardware'!$B$8:$B$107,A28,'Materials Hardware'!$E$8:$E$107,"Hardware")=0,"Hardware schedule not linked",IF(AND(H28&lt;&gt;"",COUNTIFS('Equipment Interfaces'!$A$8:$A$107,H28,'Equipment Interfaces'!$B$8:$B$107,A28)&lt;&gt;1),"Check Interface ID",IF(AND(OR(L28="Approved",L28="Approved with comments"),COUNTIFS('Approvals Changes'!$A$8:$A$107,I28,'Approvals Changes'!$D$8:$D$107,A28,'Approvals Changes'!$B$8:$B$107,A28,'Approvals Changes'!$G$8:$G$107,L28,'Approvals Changes'!$H$8:$H$107,"&lt;&gt;",'Approvals Changes'!$I$8:$I$107,"&gt;0")&lt;&gt;1),"Locate signed approval record",IF(L28="Superseded","Use replacement approval reference","Review scope and recorded decisions"))))))))))</x:f>
      </x:c>
      <x:c r="D28" s="40"/>
      <x:c r="E28" s="28"/>
      <x:c r="F28" s="31"/>
      <x:c r="G28" s="31"/>
      <x:c r="H28" s="31"/>
      <x:c r="I28" s="31"/>
      <x:c r="J28" s="28"/>
      <x:c r="K28" s="28"/>
      <x:c r="L28" s="28"/>
      <x:c r="M28" s="28"/>
      <x:c r="N28" s="46"/>
      <x:c r="O28" s="28"/>
    </x:row>
    <x:row r="29" ht="36" customHeight="1">
      <x:c r="A29" s="31"/>
      <x:c r="B29" s="28"/>
      <x:c r="C29" s="34" t="str">
        <x:f>IF(A29="","",IF(COUNTIFS($A$8:$A$107,A29)&lt;&gt;1,"Duplicate Cabinet ID",IF(OR(D29="",E29="",F29="",G29="",J29=""),"Complete count, schedules and drawing",IF(OR(D29&lt;&gt;INT(D29),D29&lt;=0),"Use a positive whole physical count",IF(COUNTIFS($A$118:$A$217,A29)&lt;&gt;1,"Add one cabinet scope record",IF(COUNTIFS('Materials Hardware'!$D$8:$D$107,F29,'Materials Hardware'!$B$8:$B$107,A29,'Materials Hardware'!$E$8:$E$107,"Materials")=0,"Materials schedule not linked",IF(COUNTIFS('Materials Hardware'!$D$8:$D$107,G29,'Materials Hardware'!$B$8:$B$107,A29,'Materials Hardware'!$E$8:$E$107,"Hardware")=0,"Hardware schedule not linked",IF(AND(H29&lt;&gt;"",COUNTIFS('Equipment Interfaces'!$A$8:$A$107,H29,'Equipment Interfaces'!$B$8:$B$107,A29)&lt;&gt;1),"Check Interface ID",IF(AND(OR(L29="Approved",L29="Approved with comments"),COUNTIFS('Approvals Changes'!$A$8:$A$107,I29,'Approvals Changes'!$D$8:$D$107,A29,'Approvals Changes'!$B$8:$B$107,A29,'Approvals Changes'!$G$8:$G$107,L29,'Approvals Changes'!$H$8:$H$107,"&lt;&gt;",'Approvals Changes'!$I$8:$I$107,"&gt;0")&lt;&gt;1),"Locate signed approval record",IF(L29="Superseded","Use replacement approval reference","Review scope and recorded decisions"))))))))))</x:f>
      </x:c>
      <x:c r="D29" s="40"/>
      <x:c r="E29" s="28"/>
      <x:c r="F29" s="31"/>
      <x:c r="G29" s="31"/>
      <x:c r="H29" s="31"/>
      <x:c r="I29" s="31"/>
      <x:c r="J29" s="28"/>
      <x:c r="K29" s="28"/>
      <x:c r="L29" s="28"/>
      <x:c r="M29" s="28"/>
      <x:c r="N29" s="46"/>
      <x:c r="O29" s="28"/>
    </x:row>
    <x:row r="30" ht="36" customHeight="1">
      <x:c r="A30" s="31"/>
      <x:c r="B30" s="28"/>
      <x:c r="C30" s="34" t="str">
        <x:f>IF(A30="","",IF(COUNTIFS($A$8:$A$107,A30)&lt;&gt;1,"Duplicate Cabinet ID",IF(OR(D30="",E30="",F30="",G30="",J30=""),"Complete count, schedules and drawing",IF(OR(D30&lt;&gt;INT(D30),D30&lt;=0),"Use a positive whole physical count",IF(COUNTIFS($A$118:$A$217,A30)&lt;&gt;1,"Add one cabinet scope record",IF(COUNTIFS('Materials Hardware'!$D$8:$D$107,F30,'Materials Hardware'!$B$8:$B$107,A30,'Materials Hardware'!$E$8:$E$107,"Materials")=0,"Materials schedule not linked",IF(COUNTIFS('Materials Hardware'!$D$8:$D$107,G30,'Materials Hardware'!$B$8:$B$107,A30,'Materials Hardware'!$E$8:$E$107,"Hardware")=0,"Hardware schedule not linked",IF(AND(H30&lt;&gt;"",COUNTIFS('Equipment Interfaces'!$A$8:$A$107,H30,'Equipment Interfaces'!$B$8:$B$107,A30)&lt;&gt;1),"Check Interface ID",IF(AND(OR(L30="Approved",L30="Approved with comments"),COUNTIFS('Approvals Changes'!$A$8:$A$107,I30,'Approvals Changes'!$D$8:$D$107,A30,'Approvals Changes'!$B$8:$B$107,A30,'Approvals Changes'!$G$8:$G$107,L30,'Approvals Changes'!$H$8:$H$107,"&lt;&gt;",'Approvals Changes'!$I$8:$I$107,"&gt;0")&lt;&gt;1),"Locate signed approval record",IF(L30="Superseded","Use replacement approval reference","Review scope and recorded decisions"))))))))))</x:f>
      </x:c>
      <x:c r="D30" s="40"/>
      <x:c r="E30" s="28"/>
      <x:c r="F30" s="31"/>
      <x:c r="G30" s="31"/>
      <x:c r="H30" s="31"/>
      <x:c r="I30" s="31"/>
      <x:c r="J30" s="28"/>
      <x:c r="K30" s="28"/>
      <x:c r="L30" s="28"/>
      <x:c r="M30" s="28"/>
      <x:c r="N30" s="46"/>
      <x:c r="O30" s="28"/>
    </x:row>
    <x:row r="31" ht="36" customHeight="1">
      <x:c r="A31" s="31"/>
      <x:c r="B31" s="28"/>
      <x:c r="C31" s="34" t="str">
        <x:f>IF(A31="","",IF(COUNTIFS($A$8:$A$107,A31)&lt;&gt;1,"Duplicate Cabinet ID",IF(OR(D31="",E31="",F31="",G31="",J31=""),"Complete count, schedules and drawing",IF(OR(D31&lt;&gt;INT(D31),D31&lt;=0),"Use a positive whole physical count",IF(COUNTIFS($A$118:$A$217,A31)&lt;&gt;1,"Add one cabinet scope record",IF(COUNTIFS('Materials Hardware'!$D$8:$D$107,F31,'Materials Hardware'!$B$8:$B$107,A31,'Materials Hardware'!$E$8:$E$107,"Materials")=0,"Materials schedule not linked",IF(COUNTIFS('Materials Hardware'!$D$8:$D$107,G31,'Materials Hardware'!$B$8:$B$107,A31,'Materials Hardware'!$E$8:$E$107,"Hardware")=0,"Hardware schedule not linked",IF(AND(H31&lt;&gt;"",COUNTIFS('Equipment Interfaces'!$A$8:$A$107,H31,'Equipment Interfaces'!$B$8:$B$107,A31)&lt;&gt;1),"Check Interface ID",IF(AND(OR(L31="Approved",L31="Approved with comments"),COUNTIFS('Approvals Changes'!$A$8:$A$107,I31,'Approvals Changes'!$D$8:$D$107,A31,'Approvals Changes'!$B$8:$B$107,A31,'Approvals Changes'!$G$8:$G$107,L31,'Approvals Changes'!$H$8:$H$107,"&lt;&gt;",'Approvals Changes'!$I$8:$I$107,"&gt;0")&lt;&gt;1),"Locate signed approval record",IF(L31="Superseded","Use replacement approval reference","Review scope and recorded decisions"))))))))))</x:f>
      </x:c>
      <x:c r="D31" s="40"/>
      <x:c r="E31" s="28"/>
      <x:c r="F31" s="31"/>
      <x:c r="G31" s="31"/>
      <x:c r="H31" s="31"/>
      <x:c r="I31" s="31"/>
      <x:c r="J31" s="28"/>
      <x:c r="K31" s="28"/>
      <x:c r="L31" s="28"/>
      <x:c r="M31" s="28"/>
      <x:c r="N31" s="46"/>
      <x:c r="O31" s="28"/>
    </x:row>
    <x:row r="32" ht="36" customHeight="1">
      <x:c r="A32" s="31"/>
      <x:c r="B32" s="28"/>
      <x:c r="C32" s="34" t="str">
        <x:f>IF(A32="","",IF(COUNTIFS($A$8:$A$107,A32)&lt;&gt;1,"Duplicate Cabinet ID",IF(OR(D32="",E32="",F32="",G32="",J32=""),"Complete count, schedules and drawing",IF(OR(D32&lt;&gt;INT(D32),D32&lt;=0),"Use a positive whole physical count",IF(COUNTIFS($A$118:$A$217,A32)&lt;&gt;1,"Add one cabinet scope record",IF(COUNTIFS('Materials Hardware'!$D$8:$D$107,F32,'Materials Hardware'!$B$8:$B$107,A32,'Materials Hardware'!$E$8:$E$107,"Materials")=0,"Materials schedule not linked",IF(COUNTIFS('Materials Hardware'!$D$8:$D$107,G32,'Materials Hardware'!$B$8:$B$107,A32,'Materials Hardware'!$E$8:$E$107,"Hardware")=0,"Hardware schedule not linked",IF(AND(H32&lt;&gt;"",COUNTIFS('Equipment Interfaces'!$A$8:$A$107,H32,'Equipment Interfaces'!$B$8:$B$107,A32)&lt;&gt;1),"Check Interface ID",IF(AND(OR(L32="Approved",L32="Approved with comments"),COUNTIFS('Approvals Changes'!$A$8:$A$107,I32,'Approvals Changes'!$D$8:$D$107,A32,'Approvals Changes'!$B$8:$B$107,A32,'Approvals Changes'!$G$8:$G$107,L32,'Approvals Changes'!$H$8:$H$107,"&lt;&gt;",'Approvals Changes'!$I$8:$I$107,"&gt;0")&lt;&gt;1),"Locate signed approval record",IF(L32="Superseded","Use replacement approval reference","Review scope and recorded decisions"))))))))))</x:f>
      </x:c>
      <x:c r="D32" s="40"/>
      <x:c r="E32" s="28"/>
      <x:c r="F32" s="31"/>
      <x:c r="G32" s="31"/>
      <x:c r="H32" s="31"/>
      <x:c r="I32" s="31"/>
      <x:c r="J32" s="28"/>
      <x:c r="K32" s="28"/>
      <x:c r="L32" s="28"/>
      <x:c r="M32" s="28"/>
      <x:c r="N32" s="46"/>
      <x:c r="O32" s="28"/>
    </x:row>
    <x:row r="33" ht="36" customHeight="1">
      <x:c r="A33" s="31"/>
      <x:c r="B33" s="28"/>
      <x:c r="C33" s="34" t="str">
        <x:f>IF(A33="","",IF(COUNTIFS($A$8:$A$107,A33)&lt;&gt;1,"Duplicate Cabinet ID",IF(OR(D33="",E33="",F33="",G33="",J33=""),"Complete count, schedules and drawing",IF(OR(D33&lt;&gt;INT(D33),D33&lt;=0),"Use a positive whole physical count",IF(COUNTIFS($A$118:$A$217,A33)&lt;&gt;1,"Add one cabinet scope record",IF(COUNTIFS('Materials Hardware'!$D$8:$D$107,F33,'Materials Hardware'!$B$8:$B$107,A33,'Materials Hardware'!$E$8:$E$107,"Materials")=0,"Materials schedule not linked",IF(COUNTIFS('Materials Hardware'!$D$8:$D$107,G33,'Materials Hardware'!$B$8:$B$107,A33,'Materials Hardware'!$E$8:$E$107,"Hardware")=0,"Hardware schedule not linked",IF(AND(H33&lt;&gt;"",COUNTIFS('Equipment Interfaces'!$A$8:$A$107,H33,'Equipment Interfaces'!$B$8:$B$107,A33)&lt;&gt;1),"Check Interface ID",IF(AND(OR(L33="Approved",L33="Approved with comments"),COUNTIFS('Approvals Changes'!$A$8:$A$107,I33,'Approvals Changes'!$D$8:$D$107,A33,'Approvals Changes'!$B$8:$B$107,A33,'Approvals Changes'!$G$8:$G$107,L33,'Approvals Changes'!$H$8:$H$107,"&lt;&gt;",'Approvals Changes'!$I$8:$I$107,"&gt;0")&lt;&gt;1),"Locate signed approval record",IF(L33="Superseded","Use replacement approval reference","Review scope and recorded decisions"))))))))))</x:f>
      </x:c>
      <x:c r="D33" s="40"/>
      <x:c r="E33" s="28"/>
      <x:c r="F33" s="31"/>
      <x:c r="G33" s="31"/>
      <x:c r="H33" s="31"/>
      <x:c r="I33" s="31"/>
      <x:c r="J33" s="28"/>
      <x:c r="K33" s="28"/>
      <x:c r="L33" s="28"/>
      <x:c r="M33" s="28"/>
      <x:c r="N33" s="46"/>
      <x:c r="O33" s="28"/>
    </x:row>
    <x:row r="34" ht="36" customHeight="1">
      <x:c r="A34" s="31"/>
      <x:c r="B34" s="28"/>
      <x:c r="C34" s="34" t="str">
        <x:f>IF(A34="","",IF(COUNTIFS($A$8:$A$107,A34)&lt;&gt;1,"Duplicate Cabinet ID",IF(OR(D34="",E34="",F34="",G34="",J34=""),"Complete count, schedules and drawing",IF(OR(D34&lt;&gt;INT(D34),D34&lt;=0),"Use a positive whole physical count",IF(COUNTIFS($A$118:$A$217,A34)&lt;&gt;1,"Add one cabinet scope record",IF(COUNTIFS('Materials Hardware'!$D$8:$D$107,F34,'Materials Hardware'!$B$8:$B$107,A34,'Materials Hardware'!$E$8:$E$107,"Materials")=0,"Materials schedule not linked",IF(COUNTIFS('Materials Hardware'!$D$8:$D$107,G34,'Materials Hardware'!$B$8:$B$107,A34,'Materials Hardware'!$E$8:$E$107,"Hardware")=0,"Hardware schedule not linked",IF(AND(H34&lt;&gt;"",COUNTIFS('Equipment Interfaces'!$A$8:$A$107,H34,'Equipment Interfaces'!$B$8:$B$107,A34)&lt;&gt;1),"Check Interface ID",IF(AND(OR(L34="Approved",L34="Approved with comments"),COUNTIFS('Approvals Changes'!$A$8:$A$107,I34,'Approvals Changes'!$D$8:$D$107,A34,'Approvals Changes'!$B$8:$B$107,A34,'Approvals Changes'!$G$8:$G$107,L34,'Approvals Changes'!$H$8:$H$107,"&lt;&gt;",'Approvals Changes'!$I$8:$I$107,"&gt;0")&lt;&gt;1),"Locate signed approval record",IF(L34="Superseded","Use replacement approval reference","Review scope and recorded decisions"))))))))))</x:f>
      </x:c>
      <x:c r="D34" s="40"/>
      <x:c r="E34" s="28"/>
      <x:c r="F34" s="31"/>
      <x:c r="G34" s="31"/>
      <x:c r="H34" s="31"/>
      <x:c r="I34" s="31"/>
      <x:c r="J34" s="28"/>
      <x:c r="K34" s="28"/>
      <x:c r="L34" s="28"/>
      <x:c r="M34" s="28"/>
      <x:c r="N34" s="46"/>
      <x:c r="O34" s="28"/>
    </x:row>
    <x:row r="35" ht="36" customHeight="1">
      <x:c r="A35" s="31"/>
      <x:c r="B35" s="28"/>
      <x:c r="C35" s="34" t="str">
        <x:f>IF(A35="","",IF(COUNTIFS($A$8:$A$107,A35)&lt;&gt;1,"Duplicate Cabinet ID",IF(OR(D35="",E35="",F35="",G35="",J35=""),"Complete count, schedules and drawing",IF(OR(D35&lt;&gt;INT(D35),D35&lt;=0),"Use a positive whole physical count",IF(COUNTIFS($A$118:$A$217,A35)&lt;&gt;1,"Add one cabinet scope record",IF(COUNTIFS('Materials Hardware'!$D$8:$D$107,F35,'Materials Hardware'!$B$8:$B$107,A35,'Materials Hardware'!$E$8:$E$107,"Materials")=0,"Materials schedule not linked",IF(COUNTIFS('Materials Hardware'!$D$8:$D$107,G35,'Materials Hardware'!$B$8:$B$107,A35,'Materials Hardware'!$E$8:$E$107,"Hardware")=0,"Hardware schedule not linked",IF(AND(H35&lt;&gt;"",COUNTIFS('Equipment Interfaces'!$A$8:$A$107,H35,'Equipment Interfaces'!$B$8:$B$107,A35)&lt;&gt;1),"Check Interface ID",IF(AND(OR(L35="Approved",L35="Approved with comments"),COUNTIFS('Approvals Changes'!$A$8:$A$107,I35,'Approvals Changes'!$D$8:$D$107,A35,'Approvals Changes'!$B$8:$B$107,A35,'Approvals Changes'!$G$8:$G$107,L35,'Approvals Changes'!$H$8:$H$107,"&lt;&gt;",'Approvals Changes'!$I$8:$I$107,"&gt;0")&lt;&gt;1),"Locate signed approval record",IF(L35="Superseded","Use replacement approval reference","Review scope and recorded decisions"))))))))))</x:f>
      </x:c>
      <x:c r="D35" s="40"/>
      <x:c r="E35" s="28"/>
      <x:c r="F35" s="31"/>
      <x:c r="G35" s="31"/>
      <x:c r="H35" s="31"/>
      <x:c r="I35" s="31"/>
      <x:c r="J35" s="28"/>
      <x:c r="K35" s="28"/>
      <x:c r="L35" s="28"/>
      <x:c r="M35" s="28"/>
      <x:c r="N35" s="46"/>
      <x:c r="O35" s="28"/>
    </x:row>
    <x:row r="36" ht="36" customHeight="1">
      <x:c r="A36" s="31"/>
      <x:c r="B36" s="28"/>
      <x:c r="C36" s="34" t="str">
        <x:f>IF(A36="","",IF(COUNTIFS($A$8:$A$107,A36)&lt;&gt;1,"Duplicate Cabinet ID",IF(OR(D36="",E36="",F36="",G36="",J36=""),"Complete count, schedules and drawing",IF(OR(D36&lt;&gt;INT(D36),D36&lt;=0),"Use a positive whole physical count",IF(COUNTIFS($A$118:$A$217,A36)&lt;&gt;1,"Add one cabinet scope record",IF(COUNTIFS('Materials Hardware'!$D$8:$D$107,F36,'Materials Hardware'!$B$8:$B$107,A36,'Materials Hardware'!$E$8:$E$107,"Materials")=0,"Materials schedule not linked",IF(COUNTIFS('Materials Hardware'!$D$8:$D$107,G36,'Materials Hardware'!$B$8:$B$107,A36,'Materials Hardware'!$E$8:$E$107,"Hardware")=0,"Hardware schedule not linked",IF(AND(H36&lt;&gt;"",COUNTIFS('Equipment Interfaces'!$A$8:$A$107,H36,'Equipment Interfaces'!$B$8:$B$107,A36)&lt;&gt;1),"Check Interface ID",IF(AND(OR(L36="Approved",L36="Approved with comments"),COUNTIFS('Approvals Changes'!$A$8:$A$107,I36,'Approvals Changes'!$D$8:$D$107,A36,'Approvals Changes'!$B$8:$B$107,A36,'Approvals Changes'!$G$8:$G$107,L36,'Approvals Changes'!$H$8:$H$107,"&lt;&gt;",'Approvals Changes'!$I$8:$I$107,"&gt;0")&lt;&gt;1),"Locate signed approval record",IF(L36="Superseded","Use replacement approval reference","Review scope and recorded decisions"))))))))))</x:f>
      </x:c>
      <x:c r="D36" s="40"/>
      <x:c r="E36" s="28"/>
      <x:c r="F36" s="31"/>
      <x:c r="G36" s="31"/>
      <x:c r="H36" s="31"/>
      <x:c r="I36" s="31"/>
      <x:c r="J36" s="28"/>
      <x:c r="K36" s="28"/>
      <x:c r="L36" s="28"/>
      <x:c r="M36" s="28"/>
      <x:c r="N36" s="46"/>
      <x:c r="O36" s="28"/>
    </x:row>
    <x:row r="37" ht="36" customHeight="1">
      <x:c r="A37" s="31"/>
      <x:c r="B37" s="28"/>
      <x:c r="C37" s="34" t="str">
        <x:f>IF(A37="","",IF(COUNTIFS($A$8:$A$107,A37)&lt;&gt;1,"Duplicate Cabinet ID",IF(OR(D37="",E37="",F37="",G37="",J37=""),"Complete count, schedules and drawing",IF(OR(D37&lt;&gt;INT(D37),D37&lt;=0),"Use a positive whole physical count",IF(COUNTIFS($A$118:$A$217,A37)&lt;&gt;1,"Add one cabinet scope record",IF(COUNTIFS('Materials Hardware'!$D$8:$D$107,F37,'Materials Hardware'!$B$8:$B$107,A37,'Materials Hardware'!$E$8:$E$107,"Materials")=0,"Materials schedule not linked",IF(COUNTIFS('Materials Hardware'!$D$8:$D$107,G37,'Materials Hardware'!$B$8:$B$107,A37,'Materials Hardware'!$E$8:$E$107,"Hardware")=0,"Hardware schedule not linked",IF(AND(H37&lt;&gt;"",COUNTIFS('Equipment Interfaces'!$A$8:$A$107,H37,'Equipment Interfaces'!$B$8:$B$107,A37)&lt;&gt;1),"Check Interface ID",IF(AND(OR(L37="Approved",L37="Approved with comments"),COUNTIFS('Approvals Changes'!$A$8:$A$107,I37,'Approvals Changes'!$D$8:$D$107,A37,'Approvals Changes'!$B$8:$B$107,A37,'Approvals Changes'!$G$8:$G$107,L37,'Approvals Changes'!$H$8:$H$107,"&lt;&gt;",'Approvals Changes'!$I$8:$I$107,"&gt;0")&lt;&gt;1),"Locate signed approval record",IF(L37="Superseded","Use replacement approval reference","Review scope and recorded decisions"))))))))))</x:f>
      </x:c>
      <x:c r="D37" s="40"/>
      <x:c r="E37" s="28"/>
      <x:c r="F37" s="31"/>
      <x:c r="G37" s="31"/>
      <x:c r="H37" s="31"/>
      <x:c r="I37" s="31"/>
      <x:c r="J37" s="28"/>
      <x:c r="K37" s="28"/>
      <x:c r="L37" s="28"/>
      <x:c r="M37" s="28"/>
      <x:c r="N37" s="46"/>
      <x:c r="O37" s="28"/>
    </x:row>
    <x:row r="38" ht="36" customHeight="1">
      <x:c r="A38" s="31"/>
      <x:c r="B38" s="28"/>
      <x:c r="C38" s="34" t="str">
        <x:f>IF(A38="","",IF(COUNTIFS($A$8:$A$107,A38)&lt;&gt;1,"Duplicate Cabinet ID",IF(OR(D38="",E38="",F38="",G38="",J38=""),"Complete count, schedules and drawing",IF(OR(D38&lt;&gt;INT(D38),D38&lt;=0),"Use a positive whole physical count",IF(COUNTIFS($A$118:$A$217,A38)&lt;&gt;1,"Add one cabinet scope record",IF(COUNTIFS('Materials Hardware'!$D$8:$D$107,F38,'Materials Hardware'!$B$8:$B$107,A38,'Materials Hardware'!$E$8:$E$107,"Materials")=0,"Materials schedule not linked",IF(COUNTIFS('Materials Hardware'!$D$8:$D$107,G38,'Materials Hardware'!$B$8:$B$107,A38,'Materials Hardware'!$E$8:$E$107,"Hardware")=0,"Hardware schedule not linked",IF(AND(H38&lt;&gt;"",COUNTIFS('Equipment Interfaces'!$A$8:$A$107,H38,'Equipment Interfaces'!$B$8:$B$107,A38)&lt;&gt;1),"Check Interface ID",IF(AND(OR(L38="Approved",L38="Approved with comments"),COUNTIFS('Approvals Changes'!$A$8:$A$107,I38,'Approvals Changes'!$D$8:$D$107,A38,'Approvals Changes'!$B$8:$B$107,A38,'Approvals Changes'!$G$8:$G$107,L38,'Approvals Changes'!$H$8:$H$107,"&lt;&gt;",'Approvals Changes'!$I$8:$I$107,"&gt;0")&lt;&gt;1),"Locate signed approval record",IF(L38="Superseded","Use replacement approval reference","Review scope and recorded decisions"))))))))))</x:f>
      </x:c>
      <x:c r="D38" s="40"/>
      <x:c r="E38" s="28"/>
      <x:c r="F38" s="31"/>
      <x:c r="G38" s="31"/>
      <x:c r="H38" s="31"/>
      <x:c r="I38" s="31"/>
      <x:c r="J38" s="28"/>
      <x:c r="K38" s="28"/>
      <x:c r="L38" s="28"/>
      <x:c r="M38" s="28"/>
      <x:c r="N38" s="46"/>
      <x:c r="O38" s="28"/>
    </x:row>
    <x:row r="39" ht="36" customHeight="1">
      <x:c r="A39" s="31"/>
      <x:c r="B39" s="28"/>
      <x:c r="C39" s="34" t="str">
        <x:f>IF(A39="","",IF(COUNTIFS($A$8:$A$107,A39)&lt;&gt;1,"Duplicate Cabinet ID",IF(OR(D39="",E39="",F39="",G39="",J39=""),"Complete count, schedules and drawing",IF(OR(D39&lt;&gt;INT(D39),D39&lt;=0),"Use a positive whole physical count",IF(COUNTIFS($A$118:$A$217,A39)&lt;&gt;1,"Add one cabinet scope record",IF(COUNTIFS('Materials Hardware'!$D$8:$D$107,F39,'Materials Hardware'!$B$8:$B$107,A39,'Materials Hardware'!$E$8:$E$107,"Materials")=0,"Materials schedule not linked",IF(COUNTIFS('Materials Hardware'!$D$8:$D$107,G39,'Materials Hardware'!$B$8:$B$107,A39,'Materials Hardware'!$E$8:$E$107,"Hardware")=0,"Hardware schedule not linked",IF(AND(H39&lt;&gt;"",COUNTIFS('Equipment Interfaces'!$A$8:$A$107,H39,'Equipment Interfaces'!$B$8:$B$107,A39)&lt;&gt;1),"Check Interface ID",IF(AND(OR(L39="Approved",L39="Approved with comments"),COUNTIFS('Approvals Changes'!$A$8:$A$107,I39,'Approvals Changes'!$D$8:$D$107,A39,'Approvals Changes'!$B$8:$B$107,A39,'Approvals Changes'!$G$8:$G$107,L39,'Approvals Changes'!$H$8:$H$107,"&lt;&gt;",'Approvals Changes'!$I$8:$I$107,"&gt;0")&lt;&gt;1),"Locate signed approval record",IF(L39="Superseded","Use replacement approval reference","Review scope and recorded decisions"))))))))))</x:f>
      </x:c>
      <x:c r="D39" s="40"/>
      <x:c r="E39" s="28"/>
      <x:c r="F39" s="31"/>
      <x:c r="G39" s="31"/>
      <x:c r="H39" s="31"/>
      <x:c r="I39" s="31"/>
      <x:c r="J39" s="28"/>
      <x:c r="K39" s="28"/>
      <x:c r="L39" s="28"/>
      <x:c r="M39" s="28"/>
      <x:c r="N39" s="46"/>
      <x:c r="O39" s="28"/>
    </x:row>
    <x:row r="40" ht="36" customHeight="1">
      <x:c r="A40" s="31"/>
      <x:c r="B40" s="28"/>
      <x:c r="C40" s="34" t="str">
        <x:f>IF(A40="","",IF(COUNTIFS($A$8:$A$107,A40)&lt;&gt;1,"Duplicate Cabinet ID",IF(OR(D40="",E40="",F40="",G40="",J40=""),"Complete count, schedules and drawing",IF(OR(D40&lt;&gt;INT(D40),D40&lt;=0),"Use a positive whole physical count",IF(COUNTIFS($A$118:$A$217,A40)&lt;&gt;1,"Add one cabinet scope record",IF(COUNTIFS('Materials Hardware'!$D$8:$D$107,F40,'Materials Hardware'!$B$8:$B$107,A40,'Materials Hardware'!$E$8:$E$107,"Materials")=0,"Materials schedule not linked",IF(COUNTIFS('Materials Hardware'!$D$8:$D$107,G40,'Materials Hardware'!$B$8:$B$107,A40,'Materials Hardware'!$E$8:$E$107,"Hardware")=0,"Hardware schedule not linked",IF(AND(H40&lt;&gt;"",COUNTIFS('Equipment Interfaces'!$A$8:$A$107,H40,'Equipment Interfaces'!$B$8:$B$107,A40)&lt;&gt;1),"Check Interface ID",IF(AND(OR(L40="Approved",L40="Approved with comments"),COUNTIFS('Approvals Changes'!$A$8:$A$107,I40,'Approvals Changes'!$D$8:$D$107,A40,'Approvals Changes'!$B$8:$B$107,A40,'Approvals Changes'!$G$8:$G$107,L40,'Approvals Changes'!$H$8:$H$107,"&lt;&gt;",'Approvals Changes'!$I$8:$I$107,"&gt;0")&lt;&gt;1),"Locate signed approval record",IF(L40="Superseded","Use replacement approval reference","Review scope and recorded decisions"))))))))))</x:f>
      </x:c>
      <x:c r="D40" s="40"/>
      <x:c r="E40" s="28"/>
      <x:c r="F40" s="31"/>
      <x:c r="G40" s="31"/>
      <x:c r="H40" s="31"/>
      <x:c r="I40" s="31"/>
      <x:c r="J40" s="28"/>
      <x:c r="K40" s="28"/>
      <x:c r="L40" s="28"/>
      <x:c r="M40" s="28"/>
      <x:c r="N40" s="46"/>
      <x:c r="O40" s="28"/>
    </x:row>
    <x:row r="41" ht="36" customHeight="1">
      <x:c r="A41" s="31"/>
      <x:c r="B41" s="28"/>
      <x:c r="C41" s="34" t="str">
        <x:f>IF(A41="","",IF(COUNTIFS($A$8:$A$107,A41)&lt;&gt;1,"Duplicate Cabinet ID",IF(OR(D41="",E41="",F41="",G41="",J41=""),"Complete count, schedules and drawing",IF(OR(D41&lt;&gt;INT(D41),D41&lt;=0),"Use a positive whole physical count",IF(COUNTIFS($A$118:$A$217,A41)&lt;&gt;1,"Add one cabinet scope record",IF(COUNTIFS('Materials Hardware'!$D$8:$D$107,F41,'Materials Hardware'!$B$8:$B$107,A41,'Materials Hardware'!$E$8:$E$107,"Materials")=0,"Materials schedule not linked",IF(COUNTIFS('Materials Hardware'!$D$8:$D$107,G41,'Materials Hardware'!$B$8:$B$107,A41,'Materials Hardware'!$E$8:$E$107,"Hardware")=0,"Hardware schedule not linked",IF(AND(H41&lt;&gt;"",COUNTIFS('Equipment Interfaces'!$A$8:$A$107,H41,'Equipment Interfaces'!$B$8:$B$107,A41)&lt;&gt;1),"Check Interface ID",IF(AND(OR(L41="Approved",L41="Approved with comments"),COUNTIFS('Approvals Changes'!$A$8:$A$107,I41,'Approvals Changes'!$D$8:$D$107,A41,'Approvals Changes'!$B$8:$B$107,A41,'Approvals Changes'!$G$8:$G$107,L41,'Approvals Changes'!$H$8:$H$107,"&lt;&gt;",'Approvals Changes'!$I$8:$I$107,"&gt;0")&lt;&gt;1),"Locate signed approval record",IF(L41="Superseded","Use replacement approval reference","Review scope and recorded decisions"))))))))))</x:f>
      </x:c>
      <x:c r="D41" s="40"/>
      <x:c r="E41" s="28"/>
      <x:c r="F41" s="31"/>
      <x:c r="G41" s="31"/>
      <x:c r="H41" s="31"/>
      <x:c r="I41" s="31"/>
      <x:c r="J41" s="28"/>
      <x:c r="K41" s="28"/>
      <x:c r="L41" s="28"/>
      <x:c r="M41" s="28"/>
      <x:c r="N41" s="46"/>
      <x:c r="O41" s="28"/>
    </x:row>
    <x:row r="42" ht="36" customHeight="1">
      <x:c r="A42" s="31"/>
      <x:c r="B42" s="28"/>
      <x:c r="C42" s="34" t="str">
        <x:f>IF(A42="","",IF(COUNTIFS($A$8:$A$107,A42)&lt;&gt;1,"Duplicate Cabinet ID",IF(OR(D42="",E42="",F42="",G42="",J42=""),"Complete count, schedules and drawing",IF(OR(D42&lt;&gt;INT(D42),D42&lt;=0),"Use a positive whole physical count",IF(COUNTIFS($A$118:$A$217,A42)&lt;&gt;1,"Add one cabinet scope record",IF(COUNTIFS('Materials Hardware'!$D$8:$D$107,F42,'Materials Hardware'!$B$8:$B$107,A42,'Materials Hardware'!$E$8:$E$107,"Materials")=0,"Materials schedule not linked",IF(COUNTIFS('Materials Hardware'!$D$8:$D$107,G42,'Materials Hardware'!$B$8:$B$107,A42,'Materials Hardware'!$E$8:$E$107,"Hardware")=0,"Hardware schedule not linked",IF(AND(H42&lt;&gt;"",COUNTIFS('Equipment Interfaces'!$A$8:$A$107,H42,'Equipment Interfaces'!$B$8:$B$107,A42)&lt;&gt;1),"Check Interface ID",IF(AND(OR(L42="Approved",L42="Approved with comments"),COUNTIFS('Approvals Changes'!$A$8:$A$107,I42,'Approvals Changes'!$D$8:$D$107,A42,'Approvals Changes'!$B$8:$B$107,A42,'Approvals Changes'!$G$8:$G$107,L42,'Approvals Changes'!$H$8:$H$107,"&lt;&gt;",'Approvals Changes'!$I$8:$I$107,"&gt;0")&lt;&gt;1),"Locate signed approval record",IF(L42="Superseded","Use replacement approval reference","Review scope and recorded decisions"))))))))))</x:f>
      </x:c>
      <x:c r="D42" s="40"/>
      <x:c r="E42" s="28"/>
      <x:c r="F42" s="31"/>
      <x:c r="G42" s="31"/>
      <x:c r="H42" s="31"/>
      <x:c r="I42" s="31"/>
      <x:c r="J42" s="28"/>
      <x:c r="K42" s="28"/>
      <x:c r="L42" s="28"/>
      <x:c r="M42" s="28"/>
      <x:c r="N42" s="46"/>
      <x:c r="O42" s="28"/>
    </x:row>
    <x:row r="43" ht="36" customHeight="1">
      <x:c r="A43" s="31"/>
      <x:c r="B43" s="28"/>
      <x:c r="C43" s="34" t="str">
        <x:f>IF(A43="","",IF(COUNTIFS($A$8:$A$107,A43)&lt;&gt;1,"Duplicate Cabinet ID",IF(OR(D43="",E43="",F43="",G43="",J43=""),"Complete count, schedules and drawing",IF(OR(D43&lt;&gt;INT(D43),D43&lt;=0),"Use a positive whole physical count",IF(COUNTIFS($A$118:$A$217,A43)&lt;&gt;1,"Add one cabinet scope record",IF(COUNTIFS('Materials Hardware'!$D$8:$D$107,F43,'Materials Hardware'!$B$8:$B$107,A43,'Materials Hardware'!$E$8:$E$107,"Materials")=0,"Materials schedule not linked",IF(COUNTIFS('Materials Hardware'!$D$8:$D$107,G43,'Materials Hardware'!$B$8:$B$107,A43,'Materials Hardware'!$E$8:$E$107,"Hardware")=0,"Hardware schedule not linked",IF(AND(H43&lt;&gt;"",COUNTIFS('Equipment Interfaces'!$A$8:$A$107,H43,'Equipment Interfaces'!$B$8:$B$107,A43)&lt;&gt;1),"Check Interface ID",IF(AND(OR(L43="Approved",L43="Approved with comments"),COUNTIFS('Approvals Changes'!$A$8:$A$107,I43,'Approvals Changes'!$D$8:$D$107,A43,'Approvals Changes'!$B$8:$B$107,A43,'Approvals Changes'!$G$8:$G$107,L43,'Approvals Changes'!$H$8:$H$107,"&lt;&gt;",'Approvals Changes'!$I$8:$I$107,"&gt;0")&lt;&gt;1),"Locate signed approval record",IF(L43="Superseded","Use replacement approval reference","Review scope and recorded decisions"))))))))))</x:f>
      </x:c>
      <x:c r="D43" s="40"/>
      <x:c r="E43" s="28"/>
      <x:c r="F43" s="31"/>
      <x:c r="G43" s="31"/>
      <x:c r="H43" s="31"/>
      <x:c r="I43" s="31"/>
      <x:c r="J43" s="28"/>
      <x:c r="K43" s="28"/>
      <x:c r="L43" s="28"/>
      <x:c r="M43" s="28"/>
      <x:c r="N43" s="46"/>
      <x:c r="O43" s="28"/>
    </x:row>
    <x:row r="44" ht="36" customHeight="1">
      <x:c r="A44" s="31"/>
      <x:c r="B44" s="28"/>
      <x:c r="C44" s="34" t="str">
        <x:f>IF(A44="","",IF(COUNTIFS($A$8:$A$107,A44)&lt;&gt;1,"Duplicate Cabinet ID",IF(OR(D44="",E44="",F44="",G44="",J44=""),"Complete count, schedules and drawing",IF(OR(D44&lt;&gt;INT(D44),D44&lt;=0),"Use a positive whole physical count",IF(COUNTIFS($A$118:$A$217,A44)&lt;&gt;1,"Add one cabinet scope record",IF(COUNTIFS('Materials Hardware'!$D$8:$D$107,F44,'Materials Hardware'!$B$8:$B$107,A44,'Materials Hardware'!$E$8:$E$107,"Materials")=0,"Materials schedule not linked",IF(COUNTIFS('Materials Hardware'!$D$8:$D$107,G44,'Materials Hardware'!$B$8:$B$107,A44,'Materials Hardware'!$E$8:$E$107,"Hardware")=0,"Hardware schedule not linked",IF(AND(H44&lt;&gt;"",COUNTIFS('Equipment Interfaces'!$A$8:$A$107,H44,'Equipment Interfaces'!$B$8:$B$107,A44)&lt;&gt;1),"Check Interface ID",IF(AND(OR(L44="Approved",L44="Approved with comments"),COUNTIFS('Approvals Changes'!$A$8:$A$107,I44,'Approvals Changes'!$D$8:$D$107,A44,'Approvals Changes'!$B$8:$B$107,A44,'Approvals Changes'!$G$8:$G$107,L44,'Approvals Changes'!$H$8:$H$107,"&lt;&gt;",'Approvals Changes'!$I$8:$I$107,"&gt;0")&lt;&gt;1),"Locate signed approval record",IF(L44="Superseded","Use replacement approval reference","Review scope and recorded decisions"))))))))))</x:f>
      </x:c>
      <x:c r="D44" s="40"/>
      <x:c r="E44" s="28"/>
      <x:c r="F44" s="31"/>
      <x:c r="G44" s="31"/>
      <x:c r="H44" s="31"/>
      <x:c r="I44" s="31"/>
      <x:c r="J44" s="28"/>
      <x:c r="K44" s="28"/>
      <x:c r="L44" s="28"/>
      <x:c r="M44" s="28"/>
      <x:c r="N44" s="46"/>
      <x:c r="O44" s="28"/>
    </x:row>
    <x:row r="45" ht="36" customHeight="1">
      <x:c r="A45" s="31"/>
      <x:c r="B45" s="28"/>
      <x:c r="C45" s="34" t="str">
        <x:f>IF(A45="","",IF(COUNTIFS($A$8:$A$107,A45)&lt;&gt;1,"Duplicate Cabinet ID",IF(OR(D45="",E45="",F45="",G45="",J45=""),"Complete count, schedules and drawing",IF(OR(D45&lt;&gt;INT(D45),D45&lt;=0),"Use a positive whole physical count",IF(COUNTIFS($A$118:$A$217,A45)&lt;&gt;1,"Add one cabinet scope record",IF(COUNTIFS('Materials Hardware'!$D$8:$D$107,F45,'Materials Hardware'!$B$8:$B$107,A45,'Materials Hardware'!$E$8:$E$107,"Materials")=0,"Materials schedule not linked",IF(COUNTIFS('Materials Hardware'!$D$8:$D$107,G45,'Materials Hardware'!$B$8:$B$107,A45,'Materials Hardware'!$E$8:$E$107,"Hardware")=0,"Hardware schedule not linked",IF(AND(H45&lt;&gt;"",COUNTIFS('Equipment Interfaces'!$A$8:$A$107,H45,'Equipment Interfaces'!$B$8:$B$107,A45)&lt;&gt;1),"Check Interface ID",IF(AND(OR(L45="Approved",L45="Approved with comments"),COUNTIFS('Approvals Changes'!$A$8:$A$107,I45,'Approvals Changes'!$D$8:$D$107,A45,'Approvals Changes'!$B$8:$B$107,A45,'Approvals Changes'!$G$8:$G$107,L45,'Approvals Changes'!$H$8:$H$107,"&lt;&gt;",'Approvals Changes'!$I$8:$I$107,"&gt;0")&lt;&gt;1),"Locate signed approval record",IF(L45="Superseded","Use replacement approval reference","Review scope and recorded decisions"))))))))))</x:f>
      </x:c>
      <x:c r="D45" s="40"/>
      <x:c r="E45" s="28"/>
      <x:c r="F45" s="31"/>
      <x:c r="G45" s="31"/>
      <x:c r="H45" s="31"/>
      <x:c r="I45" s="31"/>
      <x:c r="J45" s="28"/>
      <x:c r="K45" s="28"/>
      <x:c r="L45" s="28"/>
      <x:c r="M45" s="28"/>
      <x:c r="N45" s="46"/>
      <x:c r="O45" s="28"/>
    </x:row>
    <x:row r="46" ht="36" customHeight="1">
      <x:c r="A46" s="31"/>
      <x:c r="B46" s="28"/>
      <x:c r="C46" s="34" t="str">
        <x:f>IF(A46="","",IF(COUNTIFS($A$8:$A$107,A46)&lt;&gt;1,"Duplicate Cabinet ID",IF(OR(D46="",E46="",F46="",G46="",J46=""),"Complete count, schedules and drawing",IF(OR(D46&lt;&gt;INT(D46),D46&lt;=0),"Use a positive whole physical count",IF(COUNTIFS($A$118:$A$217,A46)&lt;&gt;1,"Add one cabinet scope record",IF(COUNTIFS('Materials Hardware'!$D$8:$D$107,F46,'Materials Hardware'!$B$8:$B$107,A46,'Materials Hardware'!$E$8:$E$107,"Materials")=0,"Materials schedule not linked",IF(COUNTIFS('Materials Hardware'!$D$8:$D$107,G46,'Materials Hardware'!$B$8:$B$107,A46,'Materials Hardware'!$E$8:$E$107,"Hardware")=0,"Hardware schedule not linked",IF(AND(H46&lt;&gt;"",COUNTIFS('Equipment Interfaces'!$A$8:$A$107,H46,'Equipment Interfaces'!$B$8:$B$107,A46)&lt;&gt;1),"Check Interface ID",IF(AND(OR(L46="Approved",L46="Approved with comments"),COUNTIFS('Approvals Changes'!$A$8:$A$107,I46,'Approvals Changes'!$D$8:$D$107,A46,'Approvals Changes'!$B$8:$B$107,A46,'Approvals Changes'!$G$8:$G$107,L46,'Approvals Changes'!$H$8:$H$107,"&lt;&gt;",'Approvals Changes'!$I$8:$I$107,"&gt;0")&lt;&gt;1),"Locate signed approval record",IF(L46="Superseded","Use replacement approval reference","Review scope and recorded decisions"))))))))))</x:f>
      </x:c>
      <x:c r="D46" s="40"/>
      <x:c r="E46" s="28"/>
      <x:c r="F46" s="31"/>
      <x:c r="G46" s="31"/>
      <x:c r="H46" s="31"/>
      <x:c r="I46" s="31"/>
      <x:c r="J46" s="28"/>
      <x:c r="K46" s="28"/>
      <x:c r="L46" s="28"/>
      <x:c r="M46" s="28"/>
      <x:c r="N46" s="46"/>
      <x:c r="O46" s="28"/>
    </x:row>
    <x:row r="47" ht="36" customHeight="1">
      <x:c r="A47" s="31"/>
      <x:c r="B47" s="28"/>
      <x:c r="C47" s="34" t="str">
        <x:f>IF(A47="","",IF(COUNTIFS($A$8:$A$107,A47)&lt;&gt;1,"Duplicate Cabinet ID",IF(OR(D47="",E47="",F47="",G47="",J47=""),"Complete count, schedules and drawing",IF(OR(D47&lt;&gt;INT(D47),D47&lt;=0),"Use a positive whole physical count",IF(COUNTIFS($A$118:$A$217,A47)&lt;&gt;1,"Add one cabinet scope record",IF(COUNTIFS('Materials Hardware'!$D$8:$D$107,F47,'Materials Hardware'!$B$8:$B$107,A47,'Materials Hardware'!$E$8:$E$107,"Materials")=0,"Materials schedule not linked",IF(COUNTIFS('Materials Hardware'!$D$8:$D$107,G47,'Materials Hardware'!$B$8:$B$107,A47,'Materials Hardware'!$E$8:$E$107,"Hardware")=0,"Hardware schedule not linked",IF(AND(H47&lt;&gt;"",COUNTIFS('Equipment Interfaces'!$A$8:$A$107,H47,'Equipment Interfaces'!$B$8:$B$107,A47)&lt;&gt;1),"Check Interface ID",IF(AND(OR(L47="Approved",L47="Approved with comments"),COUNTIFS('Approvals Changes'!$A$8:$A$107,I47,'Approvals Changes'!$D$8:$D$107,A47,'Approvals Changes'!$B$8:$B$107,A47,'Approvals Changes'!$G$8:$G$107,L47,'Approvals Changes'!$H$8:$H$107,"&lt;&gt;",'Approvals Changes'!$I$8:$I$107,"&gt;0")&lt;&gt;1),"Locate signed approval record",IF(L47="Superseded","Use replacement approval reference","Review scope and recorded decisions"))))))))))</x:f>
      </x:c>
      <x:c r="D47" s="40"/>
      <x:c r="E47" s="28"/>
      <x:c r="F47" s="31"/>
      <x:c r="G47" s="31"/>
      <x:c r="H47" s="31"/>
      <x:c r="I47" s="31"/>
      <x:c r="J47" s="28"/>
      <x:c r="K47" s="28"/>
      <x:c r="L47" s="28"/>
      <x:c r="M47" s="28"/>
      <x:c r="N47" s="46"/>
      <x:c r="O47" s="28"/>
    </x:row>
    <x:row r="48" ht="36" customHeight="1">
      <x:c r="A48" s="31"/>
      <x:c r="B48" s="28"/>
      <x:c r="C48" s="34" t="str">
        <x:f>IF(A48="","",IF(COUNTIFS($A$8:$A$107,A48)&lt;&gt;1,"Duplicate Cabinet ID",IF(OR(D48="",E48="",F48="",G48="",J48=""),"Complete count, schedules and drawing",IF(OR(D48&lt;&gt;INT(D48),D48&lt;=0),"Use a positive whole physical count",IF(COUNTIFS($A$118:$A$217,A48)&lt;&gt;1,"Add one cabinet scope record",IF(COUNTIFS('Materials Hardware'!$D$8:$D$107,F48,'Materials Hardware'!$B$8:$B$107,A48,'Materials Hardware'!$E$8:$E$107,"Materials")=0,"Materials schedule not linked",IF(COUNTIFS('Materials Hardware'!$D$8:$D$107,G48,'Materials Hardware'!$B$8:$B$107,A48,'Materials Hardware'!$E$8:$E$107,"Hardware")=0,"Hardware schedule not linked",IF(AND(H48&lt;&gt;"",COUNTIFS('Equipment Interfaces'!$A$8:$A$107,H48,'Equipment Interfaces'!$B$8:$B$107,A48)&lt;&gt;1),"Check Interface ID",IF(AND(OR(L48="Approved",L48="Approved with comments"),COUNTIFS('Approvals Changes'!$A$8:$A$107,I48,'Approvals Changes'!$D$8:$D$107,A48,'Approvals Changes'!$B$8:$B$107,A48,'Approvals Changes'!$G$8:$G$107,L48,'Approvals Changes'!$H$8:$H$107,"&lt;&gt;",'Approvals Changes'!$I$8:$I$107,"&gt;0")&lt;&gt;1),"Locate signed approval record",IF(L48="Superseded","Use replacement approval reference","Review scope and recorded decisions"))))))))))</x:f>
      </x:c>
      <x:c r="D48" s="40"/>
      <x:c r="E48" s="28"/>
      <x:c r="F48" s="31"/>
      <x:c r="G48" s="31"/>
      <x:c r="H48" s="31"/>
      <x:c r="I48" s="31"/>
      <x:c r="J48" s="28"/>
      <x:c r="K48" s="28"/>
      <x:c r="L48" s="28"/>
      <x:c r="M48" s="28"/>
      <x:c r="N48" s="46"/>
      <x:c r="O48" s="28"/>
    </x:row>
    <x:row r="49" ht="36" customHeight="1">
      <x:c r="A49" s="31"/>
      <x:c r="B49" s="28"/>
      <x:c r="C49" s="34" t="str">
        <x:f>IF(A49="","",IF(COUNTIFS($A$8:$A$107,A49)&lt;&gt;1,"Duplicate Cabinet ID",IF(OR(D49="",E49="",F49="",G49="",J49=""),"Complete count, schedules and drawing",IF(OR(D49&lt;&gt;INT(D49),D49&lt;=0),"Use a positive whole physical count",IF(COUNTIFS($A$118:$A$217,A49)&lt;&gt;1,"Add one cabinet scope record",IF(COUNTIFS('Materials Hardware'!$D$8:$D$107,F49,'Materials Hardware'!$B$8:$B$107,A49,'Materials Hardware'!$E$8:$E$107,"Materials")=0,"Materials schedule not linked",IF(COUNTIFS('Materials Hardware'!$D$8:$D$107,G49,'Materials Hardware'!$B$8:$B$107,A49,'Materials Hardware'!$E$8:$E$107,"Hardware")=0,"Hardware schedule not linked",IF(AND(H49&lt;&gt;"",COUNTIFS('Equipment Interfaces'!$A$8:$A$107,H49,'Equipment Interfaces'!$B$8:$B$107,A49)&lt;&gt;1),"Check Interface ID",IF(AND(OR(L49="Approved",L49="Approved with comments"),COUNTIFS('Approvals Changes'!$A$8:$A$107,I49,'Approvals Changes'!$D$8:$D$107,A49,'Approvals Changes'!$B$8:$B$107,A49,'Approvals Changes'!$G$8:$G$107,L49,'Approvals Changes'!$H$8:$H$107,"&lt;&gt;",'Approvals Changes'!$I$8:$I$107,"&gt;0")&lt;&gt;1),"Locate signed approval record",IF(L49="Superseded","Use replacement approval reference","Review scope and recorded decisions"))))))))))</x:f>
      </x:c>
      <x:c r="D49" s="40"/>
      <x:c r="E49" s="28"/>
      <x:c r="F49" s="31"/>
      <x:c r="G49" s="31"/>
      <x:c r="H49" s="31"/>
      <x:c r="I49" s="31"/>
      <x:c r="J49" s="28"/>
      <x:c r="K49" s="28"/>
      <x:c r="L49" s="28"/>
      <x:c r="M49" s="28"/>
      <x:c r="N49" s="46"/>
      <x:c r="O49" s="28"/>
    </x:row>
    <x:row r="50" ht="36" customHeight="1">
      <x:c r="A50" s="31"/>
      <x:c r="B50" s="28"/>
      <x:c r="C50" s="34" t="str">
        <x:f>IF(A50="","",IF(COUNTIFS($A$8:$A$107,A50)&lt;&gt;1,"Duplicate Cabinet ID",IF(OR(D50="",E50="",F50="",G50="",J50=""),"Complete count, schedules and drawing",IF(OR(D50&lt;&gt;INT(D50),D50&lt;=0),"Use a positive whole physical count",IF(COUNTIFS($A$118:$A$217,A50)&lt;&gt;1,"Add one cabinet scope record",IF(COUNTIFS('Materials Hardware'!$D$8:$D$107,F50,'Materials Hardware'!$B$8:$B$107,A50,'Materials Hardware'!$E$8:$E$107,"Materials")=0,"Materials schedule not linked",IF(COUNTIFS('Materials Hardware'!$D$8:$D$107,G50,'Materials Hardware'!$B$8:$B$107,A50,'Materials Hardware'!$E$8:$E$107,"Hardware")=0,"Hardware schedule not linked",IF(AND(H50&lt;&gt;"",COUNTIFS('Equipment Interfaces'!$A$8:$A$107,H50,'Equipment Interfaces'!$B$8:$B$107,A50)&lt;&gt;1),"Check Interface ID",IF(AND(OR(L50="Approved",L50="Approved with comments"),COUNTIFS('Approvals Changes'!$A$8:$A$107,I50,'Approvals Changes'!$D$8:$D$107,A50,'Approvals Changes'!$B$8:$B$107,A50,'Approvals Changes'!$G$8:$G$107,L50,'Approvals Changes'!$H$8:$H$107,"&lt;&gt;",'Approvals Changes'!$I$8:$I$107,"&gt;0")&lt;&gt;1),"Locate signed approval record",IF(L50="Superseded","Use replacement approval reference","Review scope and recorded decisions"))))))))))</x:f>
      </x:c>
      <x:c r="D50" s="40"/>
      <x:c r="E50" s="28"/>
      <x:c r="F50" s="31"/>
      <x:c r="G50" s="31"/>
      <x:c r="H50" s="31"/>
      <x:c r="I50" s="31"/>
      <x:c r="J50" s="28"/>
      <x:c r="K50" s="28"/>
      <x:c r="L50" s="28"/>
      <x:c r="M50" s="28"/>
      <x:c r="N50" s="46"/>
      <x:c r="O50" s="28"/>
    </x:row>
    <x:row r="51" ht="36" customHeight="1">
      <x:c r="A51" s="31"/>
      <x:c r="B51" s="28"/>
      <x:c r="C51" s="34" t="str">
        <x:f>IF(A51="","",IF(COUNTIFS($A$8:$A$107,A51)&lt;&gt;1,"Duplicate Cabinet ID",IF(OR(D51="",E51="",F51="",G51="",J51=""),"Complete count, schedules and drawing",IF(OR(D51&lt;&gt;INT(D51),D51&lt;=0),"Use a positive whole physical count",IF(COUNTIFS($A$118:$A$217,A51)&lt;&gt;1,"Add one cabinet scope record",IF(COUNTIFS('Materials Hardware'!$D$8:$D$107,F51,'Materials Hardware'!$B$8:$B$107,A51,'Materials Hardware'!$E$8:$E$107,"Materials")=0,"Materials schedule not linked",IF(COUNTIFS('Materials Hardware'!$D$8:$D$107,G51,'Materials Hardware'!$B$8:$B$107,A51,'Materials Hardware'!$E$8:$E$107,"Hardware")=0,"Hardware schedule not linked",IF(AND(H51&lt;&gt;"",COUNTIFS('Equipment Interfaces'!$A$8:$A$107,H51,'Equipment Interfaces'!$B$8:$B$107,A51)&lt;&gt;1),"Check Interface ID",IF(AND(OR(L51="Approved",L51="Approved with comments"),COUNTIFS('Approvals Changes'!$A$8:$A$107,I51,'Approvals Changes'!$D$8:$D$107,A51,'Approvals Changes'!$B$8:$B$107,A51,'Approvals Changes'!$G$8:$G$107,L51,'Approvals Changes'!$H$8:$H$107,"&lt;&gt;",'Approvals Changes'!$I$8:$I$107,"&gt;0")&lt;&gt;1),"Locate signed approval record",IF(L51="Superseded","Use replacement approval reference","Review scope and recorded decisions"))))))))))</x:f>
      </x:c>
      <x:c r="D51" s="40"/>
      <x:c r="E51" s="28"/>
      <x:c r="F51" s="31"/>
      <x:c r="G51" s="31"/>
      <x:c r="H51" s="31"/>
      <x:c r="I51" s="31"/>
      <x:c r="J51" s="28"/>
      <x:c r="K51" s="28"/>
      <x:c r="L51" s="28"/>
      <x:c r="M51" s="28"/>
      <x:c r="N51" s="46"/>
      <x:c r="O51" s="28"/>
    </x:row>
    <x:row r="52" ht="36" customHeight="1">
      <x:c r="A52" s="31"/>
      <x:c r="B52" s="28"/>
      <x:c r="C52" s="34" t="str">
        <x:f>IF(A52="","",IF(COUNTIFS($A$8:$A$107,A52)&lt;&gt;1,"Duplicate Cabinet ID",IF(OR(D52="",E52="",F52="",G52="",J52=""),"Complete count, schedules and drawing",IF(OR(D52&lt;&gt;INT(D52),D52&lt;=0),"Use a positive whole physical count",IF(COUNTIFS($A$118:$A$217,A52)&lt;&gt;1,"Add one cabinet scope record",IF(COUNTIFS('Materials Hardware'!$D$8:$D$107,F52,'Materials Hardware'!$B$8:$B$107,A52,'Materials Hardware'!$E$8:$E$107,"Materials")=0,"Materials schedule not linked",IF(COUNTIFS('Materials Hardware'!$D$8:$D$107,G52,'Materials Hardware'!$B$8:$B$107,A52,'Materials Hardware'!$E$8:$E$107,"Hardware")=0,"Hardware schedule not linked",IF(AND(H52&lt;&gt;"",COUNTIFS('Equipment Interfaces'!$A$8:$A$107,H52,'Equipment Interfaces'!$B$8:$B$107,A52)&lt;&gt;1),"Check Interface ID",IF(AND(OR(L52="Approved",L52="Approved with comments"),COUNTIFS('Approvals Changes'!$A$8:$A$107,I52,'Approvals Changes'!$D$8:$D$107,A52,'Approvals Changes'!$B$8:$B$107,A52,'Approvals Changes'!$G$8:$G$107,L52,'Approvals Changes'!$H$8:$H$107,"&lt;&gt;",'Approvals Changes'!$I$8:$I$107,"&gt;0")&lt;&gt;1),"Locate signed approval record",IF(L52="Superseded","Use replacement approval reference","Review scope and recorded decisions"))))))))))</x:f>
      </x:c>
      <x:c r="D52" s="40"/>
      <x:c r="E52" s="28"/>
      <x:c r="F52" s="31"/>
      <x:c r="G52" s="31"/>
      <x:c r="H52" s="31"/>
      <x:c r="I52" s="31"/>
      <x:c r="J52" s="28"/>
      <x:c r="K52" s="28"/>
      <x:c r="L52" s="28"/>
      <x:c r="M52" s="28"/>
      <x:c r="N52" s="46"/>
      <x:c r="O52" s="28"/>
    </x:row>
    <x:row r="53" ht="36" customHeight="1">
      <x:c r="A53" s="31"/>
      <x:c r="B53" s="28"/>
      <x:c r="C53" s="34" t="str">
        <x:f>IF(A53="","",IF(COUNTIFS($A$8:$A$107,A53)&lt;&gt;1,"Duplicate Cabinet ID",IF(OR(D53="",E53="",F53="",G53="",J53=""),"Complete count, schedules and drawing",IF(OR(D53&lt;&gt;INT(D53),D53&lt;=0),"Use a positive whole physical count",IF(COUNTIFS($A$118:$A$217,A53)&lt;&gt;1,"Add one cabinet scope record",IF(COUNTIFS('Materials Hardware'!$D$8:$D$107,F53,'Materials Hardware'!$B$8:$B$107,A53,'Materials Hardware'!$E$8:$E$107,"Materials")=0,"Materials schedule not linked",IF(COUNTIFS('Materials Hardware'!$D$8:$D$107,G53,'Materials Hardware'!$B$8:$B$107,A53,'Materials Hardware'!$E$8:$E$107,"Hardware")=0,"Hardware schedule not linked",IF(AND(H53&lt;&gt;"",COUNTIFS('Equipment Interfaces'!$A$8:$A$107,H53,'Equipment Interfaces'!$B$8:$B$107,A53)&lt;&gt;1),"Check Interface ID",IF(AND(OR(L53="Approved",L53="Approved with comments"),COUNTIFS('Approvals Changes'!$A$8:$A$107,I53,'Approvals Changes'!$D$8:$D$107,A53,'Approvals Changes'!$B$8:$B$107,A53,'Approvals Changes'!$G$8:$G$107,L53,'Approvals Changes'!$H$8:$H$107,"&lt;&gt;",'Approvals Changes'!$I$8:$I$107,"&gt;0")&lt;&gt;1),"Locate signed approval record",IF(L53="Superseded","Use replacement approval reference","Review scope and recorded decisions"))))))))))</x:f>
      </x:c>
      <x:c r="D53" s="40"/>
      <x:c r="E53" s="28"/>
      <x:c r="F53" s="31"/>
      <x:c r="G53" s="31"/>
      <x:c r="H53" s="31"/>
      <x:c r="I53" s="31"/>
      <x:c r="J53" s="28"/>
      <x:c r="K53" s="28"/>
      <x:c r="L53" s="28"/>
      <x:c r="M53" s="28"/>
      <x:c r="N53" s="46"/>
      <x:c r="O53" s="28"/>
    </x:row>
    <x:row r="54" ht="36" customHeight="1">
      <x:c r="A54" s="31"/>
      <x:c r="B54" s="28"/>
      <x:c r="C54" s="34" t="str">
        <x:f>IF(A54="","",IF(COUNTIFS($A$8:$A$107,A54)&lt;&gt;1,"Duplicate Cabinet ID",IF(OR(D54="",E54="",F54="",G54="",J54=""),"Complete count, schedules and drawing",IF(OR(D54&lt;&gt;INT(D54),D54&lt;=0),"Use a positive whole physical count",IF(COUNTIFS($A$118:$A$217,A54)&lt;&gt;1,"Add one cabinet scope record",IF(COUNTIFS('Materials Hardware'!$D$8:$D$107,F54,'Materials Hardware'!$B$8:$B$107,A54,'Materials Hardware'!$E$8:$E$107,"Materials")=0,"Materials schedule not linked",IF(COUNTIFS('Materials Hardware'!$D$8:$D$107,G54,'Materials Hardware'!$B$8:$B$107,A54,'Materials Hardware'!$E$8:$E$107,"Hardware")=0,"Hardware schedule not linked",IF(AND(H54&lt;&gt;"",COUNTIFS('Equipment Interfaces'!$A$8:$A$107,H54,'Equipment Interfaces'!$B$8:$B$107,A54)&lt;&gt;1),"Check Interface ID",IF(AND(OR(L54="Approved",L54="Approved with comments"),COUNTIFS('Approvals Changes'!$A$8:$A$107,I54,'Approvals Changes'!$D$8:$D$107,A54,'Approvals Changes'!$B$8:$B$107,A54,'Approvals Changes'!$G$8:$G$107,L54,'Approvals Changes'!$H$8:$H$107,"&lt;&gt;",'Approvals Changes'!$I$8:$I$107,"&gt;0")&lt;&gt;1),"Locate signed approval record",IF(L54="Superseded","Use replacement approval reference","Review scope and recorded decisions"))))))))))</x:f>
      </x:c>
      <x:c r="D54" s="40"/>
      <x:c r="E54" s="28"/>
      <x:c r="F54" s="31"/>
      <x:c r="G54" s="31"/>
      <x:c r="H54" s="31"/>
      <x:c r="I54" s="31"/>
      <x:c r="J54" s="28"/>
      <x:c r="K54" s="28"/>
      <x:c r="L54" s="28"/>
      <x:c r="M54" s="28"/>
      <x:c r="N54" s="46"/>
      <x:c r="O54" s="28"/>
    </x:row>
    <x:row r="55" ht="36" customHeight="1">
      <x:c r="A55" s="31"/>
      <x:c r="B55" s="28"/>
      <x:c r="C55" s="34" t="str">
        <x:f>IF(A55="","",IF(COUNTIFS($A$8:$A$107,A55)&lt;&gt;1,"Duplicate Cabinet ID",IF(OR(D55="",E55="",F55="",G55="",J55=""),"Complete count, schedules and drawing",IF(OR(D55&lt;&gt;INT(D55),D55&lt;=0),"Use a positive whole physical count",IF(COUNTIFS($A$118:$A$217,A55)&lt;&gt;1,"Add one cabinet scope record",IF(COUNTIFS('Materials Hardware'!$D$8:$D$107,F55,'Materials Hardware'!$B$8:$B$107,A55,'Materials Hardware'!$E$8:$E$107,"Materials")=0,"Materials schedule not linked",IF(COUNTIFS('Materials Hardware'!$D$8:$D$107,G55,'Materials Hardware'!$B$8:$B$107,A55,'Materials Hardware'!$E$8:$E$107,"Hardware")=0,"Hardware schedule not linked",IF(AND(H55&lt;&gt;"",COUNTIFS('Equipment Interfaces'!$A$8:$A$107,H55,'Equipment Interfaces'!$B$8:$B$107,A55)&lt;&gt;1),"Check Interface ID",IF(AND(OR(L55="Approved",L55="Approved with comments"),COUNTIFS('Approvals Changes'!$A$8:$A$107,I55,'Approvals Changes'!$D$8:$D$107,A55,'Approvals Changes'!$B$8:$B$107,A55,'Approvals Changes'!$G$8:$G$107,L55,'Approvals Changes'!$H$8:$H$107,"&lt;&gt;",'Approvals Changes'!$I$8:$I$107,"&gt;0")&lt;&gt;1),"Locate signed approval record",IF(L55="Superseded","Use replacement approval reference","Review scope and recorded decisions"))))))))))</x:f>
      </x:c>
      <x:c r="D55" s="40"/>
      <x:c r="E55" s="28"/>
      <x:c r="F55" s="31"/>
      <x:c r="G55" s="31"/>
      <x:c r="H55" s="31"/>
      <x:c r="I55" s="31"/>
      <x:c r="J55" s="28"/>
      <x:c r="K55" s="28"/>
      <x:c r="L55" s="28"/>
      <x:c r="M55" s="28"/>
      <x:c r="N55" s="46"/>
      <x:c r="O55" s="28"/>
    </x:row>
    <x:row r="56" ht="36" customHeight="1">
      <x:c r="A56" s="31"/>
      <x:c r="B56" s="28"/>
      <x:c r="C56" s="34" t="str">
        <x:f>IF(A56="","",IF(COUNTIFS($A$8:$A$107,A56)&lt;&gt;1,"Duplicate Cabinet ID",IF(OR(D56="",E56="",F56="",G56="",J56=""),"Complete count, schedules and drawing",IF(OR(D56&lt;&gt;INT(D56),D56&lt;=0),"Use a positive whole physical count",IF(COUNTIFS($A$118:$A$217,A56)&lt;&gt;1,"Add one cabinet scope record",IF(COUNTIFS('Materials Hardware'!$D$8:$D$107,F56,'Materials Hardware'!$B$8:$B$107,A56,'Materials Hardware'!$E$8:$E$107,"Materials")=0,"Materials schedule not linked",IF(COUNTIFS('Materials Hardware'!$D$8:$D$107,G56,'Materials Hardware'!$B$8:$B$107,A56,'Materials Hardware'!$E$8:$E$107,"Hardware")=0,"Hardware schedule not linked",IF(AND(H56&lt;&gt;"",COUNTIFS('Equipment Interfaces'!$A$8:$A$107,H56,'Equipment Interfaces'!$B$8:$B$107,A56)&lt;&gt;1),"Check Interface ID",IF(AND(OR(L56="Approved",L56="Approved with comments"),COUNTIFS('Approvals Changes'!$A$8:$A$107,I56,'Approvals Changes'!$D$8:$D$107,A56,'Approvals Changes'!$B$8:$B$107,A56,'Approvals Changes'!$G$8:$G$107,L56,'Approvals Changes'!$H$8:$H$107,"&lt;&gt;",'Approvals Changes'!$I$8:$I$107,"&gt;0")&lt;&gt;1),"Locate signed approval record",IF(L56="Superseded","Use replacement approval reference","Review scope and recorded decisions"))))))))))</x:f>
      </x:c>
      <x:c r="D56" s="40"/>
      <x:c r="E56" s="28"/>
      <x:c r="F56" s="31"/>
      <x:c r="G56" s="31"/>
      <x:c r="H56" s="31"/>
      <x:c r="I56" s="31"/>
      <x:c r="J56" s="28"/>
      <x:c r="K56" s="28"/>
      <x:c r="L56" s="28"/>
      <x:c r="M56" s="28"/>
      <x:c r="N56" s="46"/>
      <x:c r="O56" s="28"/>
    </x:row>
    <x:row r="57" ht="36" customHeight="1">
      <x:c r="A57" s="31"/>
      <x:c r="B57" s="28"/>
      <x:c r="C57" s="34" t="str">
        <x:f>IF(A57="","",IF(COUNTIFS($A$8:$A$107,A57)&lt;&gt;1,"Duplicate Cabinet ID",IF(OR(D57="",E57="",F57="",G57="",J57=""),"Complete count, schedules and drawing",IF(OR(D57&lt;&gt;INT(D57),D57&lt;=0),"Use a positive whole physical count",IF(COUNTIFS($A$118:$A$217,A57)&lt;&gt;1,"Add one cabinet scope record",IF(COUNTIFS('Materials Hardware'!$D$8:$D$107,F57,'Materials Hardware'!$B$8:$B$107,A57,'Materials Hardware'!$E$8:$E$107,"Materials")=0,"Materials schedule not linked",IF(COUNTIFS('Materials Hardware'!$D$8:$D$107,G57,'Materials Hardware'!$B$8:$B$107,A57,'Materials Hardware'!$E$8:$E$107,"Hardware")=0,"Hardware schedule not linked",IF(AND(H57&lt;&gt;"",COUNTIFS('Equipment Interfaces'!$A$8:$A$107,H57,'Equipment Interfaces'!$B$8:$B$107,A57)&lt;&gt;1),"Check Interface ID",IF(AND(OR(L57="Approved",L57="Approved with comments"),COUNTIFS('Approvals Changes'!$A$8:$A$107,I57,'Approvals Changes'!$D$8:$D$107,A57,'Approvals Changes'!$B$8:$B$107,A57,'Approvals Changes'!$G$8:$G$107,L57,'Approvals Changes'!$H$8:$H$107,"&lt;&gt;",'Approvals Changes'!$I$8:$I$107,"&gt;0")&lt;&gt;1),"Locate signed approval record",IF(L57="Superseded","Use replacement approval reference","Review scope and recorded decisions"))))))))))</x:f>
      </x:c>
      <x:c r="D57" s="40"/>
      <x:c r="E57" s="28"/>
      <x:c r="F57" s="31"/>
      <x:c r="G57" s="31"/>
      <x:c r="H57" s="31"/>
      <x:c r="I57" s="31"/>
      <x:c r="J57" s="28"/>
      <x:c r="K57" s="28"/>
      <x:c r="L57" s="28"/>
      <x:c r="M57" s="28"/>
      <x:c r="N57" s="46"/>
      <x:c r="O57" s="28"/>
    </x:row>
    <x:row r="58" ht="36" customHeight="1">
      <x:c r="A58" s="31"/>
      <x:c r="B58" s="28"/>
      <x:c r="C58" s="34" t="str">
        <x:f>IF(A58="","",IF(COUNTIFS($A$8:$A$107,A58)&lt;&gt;1,"Duplicate Cabinet ID",IF(OR(D58="",E58="",F58="",G58="",J58=""),"Complete count, schedules and drawing",IF(OR(D58&lt;&gt;INT(D58),D58&lt;=0),"Use a positive whole physical count",IF(COUNTIFS($A$118:$A$217,A58)&lt;&gt;1,"Add one cabinet scope record",IF(COUNTIFS('Materials Hardware'!$D$8:$D$107,F58,'Materials Hardware'!$B$8:$B$107,A58,'Materials Hardware'!$E$8:$E$107,"Materials")=0,"Materials schedule not linked",IF(COUNTIFS('Materials Hardware'!$D$8:$D$107,G58,'Materials Hardware'!$B$8:$B$107,A58,'Materials Hardware'!$E$8:$E$107,"Hardware")=0,"Hardware schedule not linked",IF(AND(H58&lt;&gt;"",COUNTIFS('Equipment Interfaces'!$A$8:$A$107,H58,'Equipment Interfaces'!$B$8:$B$107,A58)&lt;&gt;1),"Check Interface ID",IF(AND(OR(L58="Approved",L58="Approved with comments"),COUNTIFS('Approvals Changes'!$A$8:$A$107,I58,'Approvals Changes'!$D$8:$D$107,A58,'Approvals Changes'!$B$8:$B$107,A58,'Approvals Changes'!$G$8:$G$107,L58,'Approvals Changes'!$H$8:$H$107,"&lt;&gt;",'Approvals Changes'!$I$8:$I$107,"&gt;0")&lt;&gt;1),"Locate signed approval record",IF(L58="Superseded","Use replacement approval reference","Review scope and recorded decisions"))))))))))</x:f>
      </x:c>
      <x:c r="D58" s="40"/>
      <x:c r="E58" s="28"/>
      <x:c r="F58" s="31"/>
      <x:c r="G58" s="31"/>
      <x:c r="H58" s="31"/>
      <x:c r="I58" s="31"/>
      <x:c r="J58" s="28"/>
      <x:c r="K58" s="28"/>
      <x:c r="L58" s="28"/>
      <x:c r="M58" s="28"/>
      <x:c r="N58" s="46"/>
      <x:c r="O58" s="28"/>
    </x:row>
    <x:row r="59" ht="36" customHeight="1">
      <x:c r="A59" s="31"/>
      <x:c r="B59" s="28"/>
      <x:c r="C59" s="34" t="str">
        <x:f>IF(A59="","",IF(COUNTIFS($A$8:$A$107,A59)&lt;&gt;1,"Duplicate Cabinet ID",IF(OR(D59="",E59="",F59="",G59="",J59=""),"Complete count, schedules and drawing",IF(OR(D59&lt;&gt;INT(D59),D59&lt;=0),"Use a positive whole physical count",IF(COUNTIFS($A$118:$A$217,A59)&lt;&gt;1,"Add one cabinet scope record",IF(COUNTIFS('Materials Hardware'!$D$8:$D$107,F59,'Materials Hardware'!$B$8:$B$107,A59,'Materials Hardware'!$E$8:$E$107,"Materials")=0,"Materials schedule not linked",IF(COUNTIFS('Materials Hardware'!$D$8:$D$107,G59,'Materials Hardware'!$B$8:$B$107,A59,'Materials Hardware'!$E$8:$E$107,"Hardware")=0,"Hardware schedule not linked",IF(AND(H59&lt;&gt;"",COUNTIFS('Equipment Interfaces'!$A$8:$A$107,H59,'Equipment Interfaces'!$B$8:$B$107,A59)&lt;&gt;1),"Check Interface ID",IF(AND(OR(L59="Approved",L59="Approved with comments"),COUNTIFS('Approvals Changes'!$A$8:$A$107,I59,'Approvals Changes'!$D$8:$D$107,A59,'Approvals Changes'!$B$8:$B$107,A59,'Approvals Changes'!$G$8:$G$107,L59,'Approvals Changes'!$H$8:$H$107,"&lt;&gt;",'Approvals Changes'!$I$8:$I$107,"&gt;0")&lt;&gt;1),"Locate signed approval record",IF(L59="Superseded","Use replacement approval reference","Review scope and recorded decisions"))))))))))</x:f>
      </x:c>
      <x:c r="D59" s="40"/>
      <x:c r="E59" s="28"/>
      <x:c r="F59" s="31"/>
      <x:c r="G59" s="31"/>
      <x:c r="H59" s="31"/>
      <x:c r="I59" s="31"/>
      <x:c r="J59" s="28"/>
      <x:c r="K59" s="28"/>
      <x:c r="L59" s="28"/>
      <x:c r="M59" s="28"/>
      <x:c r="N59" s="46"/>
      <x:c r="O59" s="28"/>
    </x:row>
    <x:row r="60" ht="36" customHeight="1">
      <x:c r="A60" s="31"/>
      <x:c r="B60" s="28"/>
      <x:c r="C60" s="34" t="str">
        <x:f>IF(A60="","",IF(COUNTIFS($A$8:$A$107,A60)&lt;&gt;1,"Duplicate Cabinet ID",IF(OR(D60="",E60="",F60="",G60="",J60=""),"Complete count, schedules and drawing",IF(OR(D60&lt;&gt;INT(D60),D60&lt;=0),"Use a positive whole physical count",IF(COUNTIFS($A$118:$A$217,A60)&lt;&gt;1,"Add one cabinet scope record",IF(COUNTIFS('Materials Hardware'!$D$8:$D$107,F60,'Materials Hardware'!$B$8:$B$107,A60,'Materials Hardware'!$E$8:$E$107,"Materials")=0,"Materials schedule not linked",IF(COUNTIFS('Materials Hardware'!$D$8:$D$107,G60,'Materials Hardware'!$B$8:$B$107,A60,'Materials Hardware'!$E$8:$E$107,"Hardware")=0,"Hardware schedule not linked",IF(AND(H60&lt;&gt;"",COUNTIFS('Equipment Interfaces'!$A$8:$A$107,H60,'Equipment Interfaces'!$B$8:$B$107,A60)&lt;&gt;1),"Check Interface ID",IF(AND(OR(L60="Approved",L60="Approved with comments"),COUNTIFS('Approvals Changes'!$A$8:$A$107,I60,'Approvals Changes'!$D$8:$D$107,A60,'Approvals Changes'!$B$8:$B$107,A60,'Approvals Changes'!$G$8:$G$107,L60,'Approvals Changes'!$H$8:$H$107,"&lt;&gt;",'Approvals Changes'!$I$8:$I$107,"&gt;0")&lt;&gt;1),"Locate signed approval record",IF(L60="Superseded","Use replacement approval reference","Review scope and recorded decisions"))))))))))</x:f>
      </x:c>
      <x:c r="D60" s="40"/>
      <x:c r="E60" s="28"/>
      <x:c r="F60" s="31"/>
      <x:c r="G60" s="31"/>
      <x:c r="H60" s="31"/>
      <x:c r="I60" s="31"/>
      <x:c r="J60" s="28"/>
      <x:c r="K60" s="28"/>
      <x:c r="L60" s="28"/>
      <x:c r="M60" s="28"/>
      <x:c r="N60" s="46"/>
      <x:c r="O60" s="28"/>
    </x:row>
    <x:row r="61" ht="36" customHeight="1">
      <x:c r="A61" s="31"/>
      <x:c r="B61" s="28"/>
      <x:c r="C61" s="34" t="str">
        <x:f>IF(A61="","",IF(COUNTIFS($A$8:$A$107,A61)&lt;&gt;1,"Duplicate Cabinet ID",IF(OR(D61="",E61="",F61="",G61="",J61=""),"Complete count, schedules and drawing",IF(OR(D61&lt;&gt;INT(D61),D61&lt;=0),"Use a positive whole physical count",IF(COUNTIFS($A$118:$A$217,A61)&lt;&gt;1,"Add one cabinet scope record",IF(COUNTIFS('Materials Hardware'!$D$8:$D$107,F61,'Materials Hardware'!$B$8:$B$107,A61,'Materials Hardware'!$E$8:$E$107,"Materials")=0,"Materials schedule not linked",IF(COUNTIFS('Materials Hardware'!$D$8:$D$107,G61,'Materials Hardware'!$B$8:$B$107,A61,'Materials Hardware'!$E$8:$E$107,"Hardware")=0,"Hardware schedule not linked",IF(AND(H61&lt;&gt;"",COUNTIFS('Equipment Interfaces'!$A$8:$A$107,H61,'Equipment Interfaces'!$B$8:$B$107,A61)&lt;&gt;1),"Check Interface ID",IF(AND(OR(L61="Approved",L61="Approved with comments"),COUNTIFS('Approvals Changes'!$A$8:$A$107,I61,'Approvals Changes'!$D$8:$D$107,A61,'Approvals Changes'!$B$8:$B$107,A61,'Approvals Changes'!$G$8:$G$107,L61,'Approvals Changes'!$H$8:$H$107,"&lt;&gt;",'Approvals Changes'!$I$8:$I$107,"&gt;0")&lt;&gt;1),"Locate signed approval record",IF(L61="Superseded","Use replacement approval reference","Review scope and recorded decisions"))))))))))</x:f>
      </x:c>
      <x:c r="D61" s="40"/>
      <x:c r="E61" s="28"/>
      <x:c r="F61" s="31"/>
      <x:c r="G61" s="31"/>
      <x:c r="H61" s="31"/>
      <x:c r="I61" s="31"/>
      <x:c r="J61" s="28"/>
      <x:c r="K61" s="28"/>
      <x:c r="L61" s="28"/>
      <x:c r="M61" s="28"/>
      <x:c r="N61" s="46"/>
      <x:c r="O61" s="28"/>
    </x:row>
    <x:row r="62" ht="36" customHeight="1">
      <x:c r="A62" s="31"/>
      <x:c r="B62" s="28"/>
      <x:c r="C62" s="34" t="str">
        <x:f>IF(A62="","",IF(COUNTIFS($A$8:$A$107,A62)&lt;&gt;1,"Duplicate Cabinet ID",IF(OR(D62="",E62="",F62="",G62="",J62=""),"Complete count, schedules and drawing",IF(OR(D62&lt;&gt;INT(D62),D62&lt;=0),"Use a positive whole physical count",IF(COUNTIFS($A$118:$A$217,A62)&lt;&gt;1,"Add one cabinet scope record",IF(COUNTIFS('Materials Hardware'!$D$8:$D$107,F62,'Materials Hardware'!$B$8:$B$107,A62,'Materials Hardware'!$E$8:$E$107,"Materials")=0,"Materials schedule not linked",IF(COUNTIFS('Materials Hardware'!$D$8:$D$107,G62,'Materials Hardware'!$B$8:$B$107,A62,'Materials Hardware'!$E$8:$E$107,"Hardware")=0,"Hardware schedule not linked",IF(AND(H62&lt;&gt;"",COUNTIFS('Equipment Interfaces'!$A$8:$A$107,H62,'Equipment Interfaces'!$B$8:$B$107,A62)&lt;&gt;1),"Check Interface ID",IF(AND(OR(L62="Approved",L62="Approved with comments"),COUNTIFS('Approvals Changes'!$A$8:$A$107,I62,'Approvals Changes'!$D$8:$D$107,A62,'Approvals Changes'!$B$8:$B$107,A62,'Approvals Changes'!$G$8:$G$107,L62,'Approvals Changes'!$H$8:$H$107,"&lt;&gt;",'Approvals Changes'!$I$8:$I$107,"&gt;0")&lt;&gt;1),"Locate signed approval record",IF(L62="Superseded","Use replacement approval reference","Review scope and recorded decisions"))))))))))</x:f>
      </x:c>
      <x:c r="D62" s="40"/>
      <x:c r="E62" s="28"/>
      <x:c r="F62" s="31"/>
      <x:c r="G62" s="31"/>
      <x:c r="H62" s="31"/>
      <x:c r="I62" s="31"/>
      <x:c r="J62" s="28"/>
      <x:c r="K62" s="28"/>
      <x:c r="L62" s="28"/>
      <x:c r="M62" s="28"/>
      <x:c r="N62" s="46"/>
      <x:c r="O62" s="28"/>
    </x:row>
    <x:row r="63" ht="36" customHeight="1">
      <x:c r="A63" s="31"/>
      <x:c r="B63" s="28"/>
      <x:c r="C63" s="34" t="str">
        <x:f>IF(A63="","",IF(COUNTIFS($A$8:$A$107,A63)&lt;&gt;1,"Duplicate Cabinet ID",IF(OR(D63="",E63="",F63="",G63="",J63=""),"Complete count, schedules and drawing",IF(OR(D63&lt;&gt;INT(D63),D63&lt;=0),"Use a positive whole physical count",IF(COUNTIFS($A$118:$A$217,A63)&lt;&gt;1,"Add one cabinet scope record",IF(COUNTIFS('Materials Hardware'!$D$8:$D$107,F63,'Materials Hardware'!$B$8:$B$107,A63,'Materials Hardware'!$E$8:$E$107,"Materials")=0,"Materials schedule not linked",IF(COUNTIFS('Materials Hardware'!$D$8:$D$107,G63,'Materials Hardware'!$B$8:$B$107,A63,'Materials Hardware'!$E$8:$E$107,"Hardware")=0,"Hardware schedule not linked",IF(AND(H63&lt;&gt;"",COUNTIFS('Equipment Interfaces'!$A$8:$A$107,H63,'Equipment Interfaces'!$B$8:$B$107,A63)&lt;&gt;1),"Check Interface ID",IF(AND(OR(L63="Approved",L63="Approved with comments"),COUNTIFS('Approvals Changes'!$A$8:$A$107,I63,'Approvals Changes'!$D$8:$D$107,A63,'Approvals Changes'!$B$8:$B$107,A63,'Approvals Changes'!$G$8:$G$107,L63,'Approvals Changes'!$H$8:$H$107,"&lt;&gt;",'Approvals Changes'!$I$8:$I$107,"&gt;0")&lt;&gt;1),"Locate signed approval record",IF(L63="Superseded","Use replacement approval reference","Review scope and recorded decisions"))))))))))</x:f>
      </x:c>
      <x:c r="D63" s="40"/>
      <x:c r="E63" s="28"/>
      <x:c r="F63" s="31"/>
      <x:c r="G63" s="31"/>
      <x:c r="H63" s="31"/>
      <x:c r="I63" s="31"/>
      <x:c r="J63" s="28"/>
      <x:c r="K63" s="28"/>
      <x:c r="L63" s="28"/>
      <x:c r="M63" s="28"/>
      <x:c r="N63" s="46"/>
      <x:c r="O63" s="28"/>
    </x:row>
    <x:row r="64" ht="36" customHeight="1">
      <x:c r="A64" s="31"/>
      <x:c r="B64" s="28"/>
      <x:c r="C64" s="34" t="str">
        <x:f>IF(A64="","",IF(COUNTIFS($A$8:$A$107,A64)&lt;&gt;1,"Duplicate Cabinet ID",IF(OR(D64="",E64="",F64="",G64="",J64=""),"Complete count, schedules and drawing",IF(OR(D64&lt;&gt;INT(D64),D64&lt;=0),"Use a positive whole physical count",IF(COUNTIFS($A$118:$A$217,A64)&lt;&gt;1,"Add one cabinet scope record",IF(COUNTIFS('Materials Hardware'!$D$8:$D$107,F64,'Materials Hardware'!$B$8:$B$107,A64,'Materials Hardware'!$E$8:$E$107,"Materials")=0,"Materials schedule not linked",IF(COUNTIFS('Materials Hardware'!$D$8:$D$107,G64,'Materials Hardware'!$B$8:$B$107,A64,'Materials Hardware'!$E$8:$E$107,"Hardware")=0,"Hardware schedule not linked",IF(AND(H64&lt;&gt;"",COUNTIFS('Equipment Interfaces'!$A$8:$A$107,H64,'Equipment Interfaces'!$B$8:$B$107,A64)&lt;&gt;1),"Check Interface ID",IF(AND(OR(L64="Approved",L64="Approved with comments"),COUNTIFS('Approvals Changes'!$A$8:$A$107,I64,'Approvals Changes'!$D$8:$D$107,A64,'Approvals Changes'!$B$8:$B$107,A64,'Approvals Changes'!$G$8:$G$107,L64,'Approvals Changes'!$H$8:$H$107,"&lt;&gt;",'Approvals Changes'!$I$8:$I$107,"&gt;0")&lt;&gt;1),"Locate signed approval record",IF(L64="Superseded","Use replacement approval reference","Review scope and recorded decisions"))))))))))</x:f>
      </x:c>
      <x:c r="D64" s="40"/>
      <x:c r="E64" s="28"/>
      <x:c r="F64" s="31"/>
      <x:c r="G64" s="31"/>
      <x:c r="H64" s="31"/>
      <x:c r="I64" s="31"/>
      <x:c r="J64" s="28"/>
      <x:c r="K64" s="28"/>
      <x:c r="L64" s="28"/>
      <x:c r="M64" s="28"/>
      <x:c r="N64" s="46"/>
      <x:c r="O64" s="28"/>
    </x:row>
    <x:row r="65" ht="36" customHeight="1">
      <x:c r="A65" s="31"/>
      <x:c r="B65" s="28"/>
      <x:c r="C65" s="34" t="str">
        <x:f>IF(A65="","",IF(COUNTIFS($A$8:$A$107,A65)&lt;&gt;1,"Duplicate Cabinet ID",IF(OR(D65="",E65="",F65="",G65="",J65=""),"Complete count, schedules and drawing",IF(OR(D65&lt;&gt;INT(D65),D65&lt;=0),"Use a positive whole physical count",IF(COUNTIFS($A$118:$A$217,A65)&lt;&gt;1,"Add one cabinet scope record",IF(COUNTIFS('Materials Hardware'!$D$8:$D$107,F65,'Materials Hardware'!$B$8:$B$107,A65,'Materials Hardware'!$E$8:$E$107,"Materials")=0,"Materials schedule not linked",IF(COUNTIFS('Materials Hardware'!$D$8:$D$107,G65,'Materials Hardware'!$B$8:$B$107,A65,'Materials Hardware'!$E$8:$E$107,"Hardware")=0,"Hardware schedule not linked",IF(AND(H65&lt;&gt;"",COUNTIFS('Equipment Interfaces'!$A$8:$A$107,H65,'Equipment Interfaces'!$B$8:$B$107,A65)&lt;&gt;1),"Check Interface ID",IF(AND(OR(L65="Approved",L65="Approved with comments"),COUNTIFS('Approvals Changes'!$A$8:$A$107,I65,'Approvals Changes'!$D$8:$D$107,A65,'Approvals Changes'!$B$8:$B$107,A65,'Approvals Changes'!$G$8:$G$107,L65,'Approvals Changes'!$H$8:$H$107,"&lt;&gt;",'Approvals Changes'!$I$8:$I$107,"&gt;0")&lt;&gt;1),"Locate signed approval record",IF(L65="Superseded","Use replacement approval reference","Review scope and recorded decisions"))))))))))</x:f>
      </x:c>
      <x:c r="D65" s="40"/>
      <x:c r="E65" s="28"/>
      <x:c r="F65" s="31"/>
      <x:c r="G65" s="31"/>
      <x:c r="H65" s="31"/>
      <x:c r="I65" s="31"/>
      <x:c r="J65" s="28"/>
      <x:c r="K65" s="28"/>
      <x:c r="L65" s="28"/>
      <x:c r="M65" s="28"/>
      <x:c r="N65" s="46"/>
      <x:c r="O65" s="28"/>
    </x:row>
    <x:row r="66" ht="36" customHeight="1">
      <x:c r="A66" s="31"/>
      <x:c r="B66" s="28"/>
      <x:c r="C66" s="34" t="str">
        <x:f>IF(A66="","",IF(COUNTIFS($A$8:$A$107,A66)&lt;&gt;1,"Duplicate Cabinet ID",IF(OR(D66="",E66="",F66="",G66="",J66=""),"Complete count, schedules and drawing",IF(OR(D66&lt;&gt;INT(D66),D66&lt;=0),"Use a positive whole physical count",IF(COUNTIFS($A$118:$A$217,A66)&lt;&gt;1,"Add one cabinet scope record",IF(COUNTIFS('Materials Hardware'!$D$8:$D$107,F66,'Materials Hardware'!$B$8:$B$107,A66,'Materials Hardware'!$E$8:$E$107,"Materials")=0,"Materials schedule not linked",IF(COUNTIFS('Materials Hardware'!$D$8:$D$107,G66,'Materials Hardware'!$B$8:$B$107,A66,'Materials Hardware'!$E$8:$E$107,"Hardware")=0,"Hardware schedule not linked",IF(AND(H66&lt;&gt;"",COUNTIFS('Equipment Interfaces'!$A$8:$A$107,H66,'Equipment Interfaces'!$B$8:$B$107,A66)&lt;&gt;1),"Check Interface ID",IF(AND(OR(L66="Approved",L66="Approved with comments"),COUNTIFS('Approvals Changes'!$A$8:$A$107,I66,'Approvals Changes'!$D$8:$D$107,A66,'Approvals Changes'!$B$8:$B$107,A66,'Approvals Changes'!$G$8:$G$107,L66,'Approvals Changes'!$H$8:$H$107,"&lt;&gt;",'Approvals Changes'!$I$8:$I$107,"&gt;0")&lt;&gt;1),"Locate signed approval record",IF(L66="Superseded","Use replacement approval reference","Review scope and recorded decisions"))))))))))</x:f>
      </x:c>
      <x:c r="D66" s="40"/>
      <x:c r="E66" s="28"/>
      <x:c r="F66" s="31"/>
      <x:c r="G66" s="31"/>
      <x:c r="H66" s="31"/>
      <x:c r="I66" s="31"/>
      <x:c r="J66" s="28"/>
      <x:c r="K66" s="28"/>
      <x:c r="L66" s="28"/>
      <x:c r="M66" s="28"/>
      <x:c r="N66" s="46"/>
      <x:c r="O66" s="28"/>
    </x:row>
    <x:row r="67" ht="36" customHeight="1">
      <x:c r="A67" s="31"/>
      <x:c r="B67" s="28"/>
      <x:c r="C67" s="34" t="str">
        <x:f>IF(A67="","",IF(COUNTIFS($A$8:$A$107,A67)&lt;&gt;1,"Duplicate Cabinet ID",IF(OR(D67="",E67="",F67="",G67="",J67=""),"Complete count, schedules and drawing",IF(OR(D67&lt;&gt;INT(D67),D67&lt;=0),"Use a positive whole physical count",IF(COUNTIFS($A$118:$A$217,A67)&lt;&gt;1,"Add one cabinet scope record",IF(COUNTIFS('Materials Hardware'!$D$8:$D$107,F67,'Materials Hardware'!$B$8:$B$107,A67,'Materials Hardware'!$E$8:$E$107,"Materials")=0,"Materials schedule not linked",IF(COUNTIFS('Materials Hardware'!$D$8:$D$107,G67,'Materials Hardware'!$B$8:$B$107,A67,'Materials Hardware'!$E$8:$E$107,"Hardware")=0,"Hardware schedule not linked",IF(AND(H67&lt;&gt;"",COUNTIFS('Equipment Interfaces'!$A$8:$A$107,H67,'Equipment Interfaces'!$B$8:$B$107,A67)&lt;&gt;1),"Check Interface ID",IF(AND(OR(L67="Approved",L67="Approved with comments"),COUNTIFS('Approvals Changes'!$A$8:$A$107,I67,'Approvals Changes'!$D$8:$D$107,A67,'Approvals Changes'!$B$8:$B$107,A67,'Approvals Changes'!$G$8:$G$107,L67,'Approvals Changes'!$H$8:$H$107,"&lt;&gt;",'Approvals Changes'!$I$8:$I$107,"&gt;0")&lt;&gt;1),"Locate signed approval record",IF(L67="Superseded","Use replacement approval reference","Review scope and recorded decisions"))))))))))</x:f>
      </x:c>
      <x:c r="D67" s="40"/>
      <x:c r="E67" s="28"/>
      <x:c r="F67" s="31"/>
      <x:c r="G67" s="31"/>
      <x:c r="H67" s="31"/>
      <x:c r="I67" s="31"/>
      <x:c r="J67" s="28"/>
      <x:c r="K67" s="28"/>
      <x:c r="L67" s="28"/>
      <x:c r="M67" s="28"/>
      <x:c r="N67" s="46"/>
      <x:c r="O67" s="28"/>
    </x:row>
    <x:row r="68" ht="36" customHeight="1">
      <x:c r="A68" s="31"/>
      <x:c r="B68" s="28"/>
      <x:c r="C68" s="34" t="str">
        <x:f>IF(A68="","",IF(COUNTIFS($A$8:$A$107,A68)&lt;&gt;1,"Duplicate Cabinet ID",IF(OR(D68="",E68="",F68="",G68="",J68=""),"Complete count, schedules and drawing",IF(OR(D68&lt;&gt;INT(D68),D68&lt;=0),"Use a positive whole physical count",IF(COUNTIFS($A$118:$A$217,A68)&lt;&gt;1,"Add one cabinet scope record",IF(COUNTIFS('Materials Hardware'!$D$8:$D$107,F68,'Materials Hardware'!$B$8:$B$107,A68,'Materials Hardware'!$E$8:$E$107,"Materials")=0,"Materials schedule not linked",IF(COUNTIFS('Materials Hardware'!$D$8:$D$107,G68,'Materials Hardware'!$B$8:$B$107,A68,'Materials Hardware'!$E$8:$E$107,"Hardware")=0,"Hardware schedule not linked",IF(AND(H68&lt;&gt;"",COUNTIFS('Equipment Interfaces'!$A$8:$A$107,H68,'Equipment Interfaces'!$B$8:$B$107,A68)&lt;&gt;1),"Check Interface ID",IF(AND(OR(L68="Approved",L68="Approved with comments"),COUNTIFS('Approvals Changes'!$A$8:$A$107,I68,'Approvals Changes'!$D$8:$D$107,A68,'Approvals Changes'!$B$8:$B$107,A68,'Approvals Changes'!$G$8:$G$107,L68,'Approvals Changes'!$H$8:$H$107,"&lt;&gt;",'Approvals Changes'!$I$8:$I$107,"&gt;0")&lt;&gt;1),"Locate signed approval record",IF(L68="Superseded","Use replacement approval reference","Review scope and recorded decisions"))))))))))</x:f>
      </x:c>
      <x:c r="D68" s="40"/>
      <x:c r="E68" s="28"/>
      <x:c r="F68" s="31"/>
      <x:c r="G68" s="31"/>
      <x:c r="H68" s="31"/>
      <x:c r="I68" s="31"/>
      <x:c r="J68" s="28"/>
      <x:c r="K68" s="28"/>
      <x:c r="L68" s="28"/>
      <x:c r="M68" s="28"/>
      <x:c r="N68" s="46"/>
      <x:c r="O68" s="28"/>
    </x:row>
    <x:row r="69" ht="36" customHeight="1">
      <x:c r="A69" s="31"/>
      <x:c r="B69" s="28"/>
      <x:c r="C69" s="34" t="str">
        <x:f>IF(A69="","",IF(COUNTIFS($A$8:$A$107,A69)&lt;&gt;1,"Duplicate Cabinet ID",IF(OR(D69="",E69="",F69="",G69="",J69=""),"Complete count, schedules and drawing",IF(OR(D69&lt;&gt;INT(D69),D69&lt;=0),"Use a positive whole physical count",IF(COUNTIFS($A$118:$A$217,A69)&lt;&gt;1,"Add one cabinet scope record",IF(COUNTIFS('Materials Hardware'!$D$8:$D$107,F69,'Materials Hardware'!$B$8:$B$107,A69,'Materials Hardware'!$E$8:$E$107,"Materials")=0,"Materials schedule not linked",IF(COUNTIFS('Materials Hardware'!$D$8:$D$107,G69,'Materials Hardware'!$B$8:$B$107,A69,'Materials Hardware'!$E$8:$E$107,"Hardware")=0,"Hardware schedule not linked",IF(AND(H69&lt;&gt;"",COUNTIFS('Equipment Interfaces'!$A$8:$A$107,H69,'Equipment Interfaces'!$B$8:$B$107,A69)&lt;&gt;1),"Check Interface ID",IF(AND(OR(L69="Approved",L69="Approved with comments"),COUNTIFS('Approvals Changes'!$A$8:$A$107,I69,'Approvals Changes'!$D$8:$D$107,A69,'Approvals Changes'!$B$8:$B$107,A69,'Approvals Changes'!$G$8:$G$107,L69,'Approvals Changes'!$H$8:$H$107,"&lt;&gt;",'Approvals Changes'!$I$8:$I$107,"&gt;0")&lt;&gt;1),"Locate signed approval record",IF(L69="Superseded","Use replacement approval reference","Review scope and recorded decisions"))))))))))</x:f>
      </x:c>
      <x:c r="D69" s="40"/>
      <x:c r="E69" s="28"/>
      <x:c r="F69" s="31"/>
      <x:c r="G69" s="31"/>
      <x:c r="H69" s="31"/>
      <x:c r="I69" s="31"/>
      <x:c r="J69" s="28"/>
      <x:c r="K69" s="28"/>
      <x:c r="L69" s="28"/>
      <x:c r="M69" s="28"/>
      <x:c r="N69" s="46"/>
      <x:c r="O69" s="28"/>
    </x:row>
    <x:row r="70" ht="36" customHeight="1">
      <x:c r="A70" s="31"/>
      <x:c r="B70" s="28"/>
      <x:c r="C70" s="34" t="str">
        <x:f>IF(A70="","",IF(COUNTIFS($A$8:$A$107,A70)&lt;&gt;1,"Duplicate Cabinet ID",IF(OR(D70="",E70="",F70="",G70="",J70=""),"Complete count, schedules and drawing",IF(OR(D70&lt;&gt;INT(D70),D70&lt;=0),"Use a positive whole physical count",IF(COUNTIFS($A$118:$A$217,A70)&lt;&gt;1,"Add one cabinet scope record",IF(COUNTIFS('Materials Hardware'!$D$8:$D$107,F70,'Materials Hardware'!$B$8:$B$107,A70,'Materials Hardware'!$E$8:$E$107,"Materials")=0,"Materials schedule not linked",IF(COUNTIFS('Materials Hardware'!$D$8:$D$107,G70,'Materials Hardware'!$B$8:$B$107,A70,'Materials Hardware'!$E$8:$E$107,"Hardware")=0,"Hardware schedule not linked",IF(AND(H70&lt;&gt;"",COUNTIFS('Equipment Interfaces'!$A$8:$A$107,H70,'Equipment Interfaces'!$B$8:$B$107,A70)&lt;&gt;1),"Check Interface ID",IF(AND(OR(L70="Approved",L70="Approved with comments"),COUNTIFS('Approvals Changes'!$A$8:$A$107,I70,'Approvals Changes'!$D$8:$D$107,A70,'Approvals Changes'!$B$8:$B$107,A70,'Approvals Changes'!$G$8:$G$107,L70,'Approvals Changes'!$H$8:$H$107,"&lt;&gt;",'Approvals Changes'!$I$8:$I$107,"&gt;0")&lt;&gt;1),"Locate signed approval record",IF(L70="Superseded","Use replacement approval reference","Review scope and recorded decisions"))))))))))</x:f>
      </x:c>
      <x:c r="D70" s="40"/>
      <x:c r="E70" s="28"/>
      <x:c r="F70" s="31"/>
      <x:c r="G70" s="31"/>
      <x:c r="H70" s="31"/>
      <x:c r="I70" s="31"/>
      <x:c r="J70" s="28"/>
      <x:c r="K70" s="28"/>
      <x:c r="L70" s="28"/>
      <x:c r="M70" s="28"/>
      <x:c r="N70" s="46"/>
      <x:c r="O70" s="28"/>
    </x:row>
    <x:row r="71" ht="36" customHeight="1">
      <x:c r="A71" s="31"/>
      <x:c r="B71" s="28"/>
      <x:c r="C71" s="34" t="str">
        <x:f>IF(A71="","",IF(COUNTIFS($A$8:$A$107,A71)&lt;&gt;1,"Duplicate Cabinet ID",IF(OR(D71="",E71="",F71="",G71="",J71=""),"Complete count, schedules and drawing",IF(OR(D71&lt;&gt;INT(D71),D71&lt;=0),"Use a positive whole physical count",IF(COUNTIFS($A$118:$A$217,A71)&lt;&gt;1,"Add one cabinet scope record",IF(COUNTIFS('Materials Hardware'!$D$8:$D$107,F71,'Materials Hardware'!$B$8:$B$107,A71,'Materials Hardware'!$E$8:$E$107,"Materials")=0,"Materials schedule not linked",IF(COUNTIFS('Materials Hardware'!$D$8:$D$107,G71,'Materials Hardware'!$B$8:$B$107,A71,'Materials Hardware'!$E$8:$E$107,"Hardware")=0,"Hardware schedule not linked",IF(AND(H71&lt;&gt;"",COUNTIFS('Equipment Interfaces'!$A$8:$A$107,H71,'Equipment Interfaces'!$B$8:$B$107,A71)&lt;&gt;1),"Check Interface ID",IF(AND(OR(L71="Approved",L71="Approved with comments"),COUNTIFS('Approvals Changes'!$A$8:$A$107,I71,'Approvals Changes'!$D$8:$D$107,A71,'Approvals Changes'!$B$8:$B$107,A71,'Approvals Changes'!$G$8:$G$107,L71,'Approvals Changes'!$H$8:$H$107,"&lt;&gt;",'Approvals Changes'!$I$8:$I$107,"&gt;0")&lt;&gt;1),"Locate signed approval record",IF(L71="Superseded","Use replacement approval reference","Review scope and recorded decisions"))))))))))</x:f>
      </x:c>
      <x:c r="D71" s="40"/>
      <x:c r="E71" s="28"/>
      <x:c r="F71" s="31"/>
      <x:c r="G71" s="31"/>
      <x:c r="H71" s="31"/>
      <x:c r="I71" s="31"/>
      <x:c r="J71" s="28"/>
      <x:c r="K71" s="28"/>
      <x:c r="L71" s="28"/>
      <x:c r="M71" s="28"/>
      <x:c r="N71" s="46"/>
      <x:c r="O71" s="28"/>
    </x:row>
    <x:row r="72" ht="36" customHeight="1">
      <x:c r="A72" s="31"/>
      <x:c r="B72" s="28"/>
      <x:c r="C72" s="34" t="str">
        <x:f>IF(A72="","",IF(COUNTIFS($A$8:$A$107,A72)&lt;&gt;1,"Duplicate Cabinet ID",IF(OR(D72="",E72="",F72="",G72="",J72=""),"Complete count, schedules and drawing",IF(OR(D72&lt;&gt;INT(D72),D72&lt;=0),"Use a positive whole physical count",IF(COUNTIFS($A$118:$A$217,A72)&lt;&gt;1,"Add one cabinet scope record",IF(COUNTIFS('Materials Hardware'!$D$8:$D$107,F72,'Materials Hardware'!$B$8:$B$107,A72,'Materials Hardware'!$E$8:$E$107,"Materials")=0,"Materials schedule not linked",IF(COUNTIFS('Materials Hardware'!$D$8:$D$107,G72,'Materials Hardware'!$B$8:$B$107,A72,'Materials Hardware'!$E$8:$E$107,"Hardware")=0,"Hardware schedule not linked",IF(AND(H72&lt;&gt;"",COUNTIFS('Equipment Interfaces'!$A$8:$A$107,H72,'Equipment Interfaces'!$B$8:$B$107,A72)&lt;&gt;1),"Check Interface ID",IF(AND(OR(L72="Approved",L72="Approved with comments"),COUNTIFS('Approvals Changes'!$A$8:$A$107,I72,'Approvals Changes'!$D$8:$D$107,A72,'Approvals Changes'!$B$8:$B$107,A72,'Approvals Changes'!$G$8:$G$107,L72,'Approvals Changes'!$H$8:$H$107,"&lt;&gt;",'Approvals Changes'!$I$8:$I$107,"&gt;0")&lt;&gt;1),"Locate signed approval record",IF(L72="Superseded","Use replacement approval reference","Review scope and recorded decisions"))))))))))</x:f>
      </x:c>
      <x:c r="D72" s="40"/>
      <x:c r="E72" s="28"/>
      <x:c r="F72" s="31"/>
      <x:c r="G72" s="31"/>
      <x:c r="H72" s="31"/>
      <x:c r="I72" s="31"/>
      <x:c r="J72" s="28"/>
      <x:c r="K72" s="28"/>
      <x:c r="L72" s="28"/>
      <x:c r="M72" s="28"/>
      <x:c r="N72" s="46"/>
      <x:c r="O72" s="28"/>
    </x:row>
    <x:row r="73" ht="36" customHeight="1">
      <x:c r="A73" s="31"/>
      <x:c r="B73" s="28"/>
      <x:c r="C73" s="34" t="str">
        <x:f>IF(A73="","",IF(COUNTIFS($A$8:$A$107,A73)&lt;&gt;1,"Duplicate Cabinet ID",IF(OR(D73="",E73="",F73="",G73="",J73=""),"Complete count, schedules and drawing",IF(OR(D73&lt;&gt;INT(D73),D73&lt;=0),"Use a positive whole physical count",IF(COUNTIFS($A$118:$A$217,A73)&lt;&gt;1,"Add one cabinet scope record",IF(COUNTIFS('Materials Hardware'!$D$8:$D$107,F73,'Materials Hardware'!$B$8:$B$107,A73,'Materials Hardware'!$E$8:$E$107,"Materials")=0,"Materials schedule not linked",IF(COUNTIFS('Materials Hardware'!$D$8:$D$107,G73,'Materials Hardware'!$B$8:$B$107,A73,'Materials Hardware'!$E$8:$E$107,"Hardware")=0,"Hardware schedule not linked",IF(AND(H73&lt;&gt;"",COUNTIFS('Equipment Interfaces'!$A$8:$A$107,H73,'Equipment Interfaces'!$B$8:$B$107,A73)&lt;&gt;1),"Check Interface ID",IF(AND(OR(L73="Approved",L73="Approved with comments"),COUNTIFS('Approvals Changes'!$A$8:$A$107,I73,'Approvals Changes'!$D$8:$D$107,A73,'Approvals Changes'!$B$8:$B$107,A73,'Approvals Changes'!$G$8:$G$107,L73,'Approvals Changes'!$H$8:$H$107,"&lt;&gt;",'Approvals Changes'!$I$8:$I$107,"&gt;0")&lt;&gt;1),"Locate signed approval record",IF(L73="Superseded","Use replacement approval reference","Review scope and recorded decisions"))))))))))</x:f>
      </x:c>
      <x:c r="D73" s="40"/>
      <x:c r="E73" s="28"/>
      <x:c r="F73" s="31"/>
      <x:c r="G73" s="31"/>
      <x:c r="H73" s="31"/>
      <x:c r="I73" s="31"/>
      <x:c r="J73" s="28"/>
      <x:c r="K73" s="28"/>
      <x:c r="L73" s="28"/>
      <x:c r="M73" s="28"/>
      <x:c r="N73" s="46"/>
      <x:c r="O73" s="28"/>
    </x:row>
    <x:row r="74" ht="36" customHeight="1">
      <x:c r="A74" s="31"/>
      <x:c r="B74" s="28"/>
      <x:c r="C74" s="34" t="str">
        <x:f>IF(A74="","",IF(COUNTIFS($A$8:$A$107,A74)&lt;&gt;1,"Duplicate Cabinet ID",IF(OR(D74="",E74="",F74="",G74="",J74=""),"Complete count, schedules and drawing",IF(OR(D74&lt;&gt;INT(D74),D74&lt;=0),"Use a positive whole physical count",IF(COUNTIFS($A$118:$A$217,A74)&lt;&gt;1,"Add one cabinet scope record",IF(COUNTIFS('Materials Hardware'!$D$8:$D$107,F74,'Materials Hardware'!$B$8:$B$107,A74,'Materials Hardware'!$E$8:$E$107,"Materials")=0,"Materials schedule not linked",IF(COUNTIFS('Materials Hardware'!$D$8:$D$107,G74,'Materials Hardware'!$B$8:$B$107,A74,'Materials Hardware'!$E$8:$E$107,"Hardware")=0,"Hardware schedule not linked",IF(AND(H74&lt;&gt;"",COUNTIFS('Equipment Interfaces'!$A$8:$A$107,H74,'Equipment Interfaces'!$B$8:$B$107,A74)&lt;&gt;1),"Check Interface ID",IF(AND(OR(L74="Approved",L74="Approved with comments"),COUNTIFS('Approvals Changes'!$A$8:$A$107,I74,'Approvals Changes'!$D$8:$D$107,A74,'Approvals Changes'!$B$8:$B$107,A74,'Approvals Changes'!$G$8:$G$107,L74,'Approvals Changes'!$H$8:$H$107,"&lt;&gt;",'Approvals Changes'!$I$8:$I$107,"&gt;0")&lt;&gt;1),"Locate signed approval record",IF(L74="Superseded","Use replacement approval reference","Review scope and recorded decisions"))))))))))</x:f>
      </x:c>
      <x:c r="D74" s="40"/>
      <x:c r="E74" s="28"/>
      <x:c r="F74" s="31"/>
      <x:c r="G74" s="31"/>
      <x:c r="H74" s="31"/>
      <x:c r="I74" s="31"/>
      <x:c r="J74" s="28"/>
      <x:c r="K74" s="28"/>
      <x:c r="L74" s="28"/>
      <x:c r="M74" s="28"/>
      <x:c r="N74" s="46"/>
      <x:c r="O74" s="28"/>
    </x:row>
    <x:row r="75" ht="36" customHeight="1">
      <x:c r="A75" s="31"/>
      <x:c r="B75" s="28"/>
      <x:c r="C75" s="34" t="str">
        <x:f>IF(A75="","",IF(COUNTIFS($A$8:$A$107,A75)&lt;&gt;1,"Duplicate Cabinet ID",IF(OR(D75="",E75="",F75="",G75="",J75=""),"Complete count, schedules and drawing",IF(OR(D75&lt;&gt;INT(D75),D75&lt;=0),"Use a positive whole physical count",IF(COUNTIFS($A$118:$A$217,A75)&lt;&gt;1,"Add one cabinet scope record",IF(COUNTIFS('Materials Hardware'!$D$8:$D$107,F75,'Materials Hardware'!$B$8:$B$107,A75,'Materials Hardware'!$E$8:$E$107,"Materials")=0,"Materials schedule not linked",IF(COUNTIFS('Materials Hardware'!$D$8:$D$107,G75,'Materials Hardware'!$B$8:$B$107,A75,'Materials Hardware'!$E$8:$E$107,"Hardware")=0,"Hardware schedule not linked",IF(AND(H75&lt;&gt;"",COUNTIFS('Equipment Interfaces'!$A$8:$A$107,H75,'Equipment Interfaces'!$B$8:$B$107,A75)&lt;&gt;1),"Check Interface ID",IF(AND(OR(L75="Approved",L75="Approved with comments"),COUNTIFS('Approvals Changes'!$A$8:$A$107,I75,'Approvals Changes'!$D$8:$D$107,A75,'Approvals Changes'!$B$8:$B$107,A75,'Approvals Changes'!$G$8:$G$107,L75,'Approvals Changes'!$H$8:$H$107,"&lt;&gt;",'Approvals Changes'!$I$8:$I$107,"&gt;0")&lt;&gt;1),"Locate signed approval record",IF(L75="Superseded","Use replacement approval reference","Review scope and recorded decisions"))))))))))</x:f>
      </x:c>
      <x:c r="D75" s="40"/>
      <x:c r="E75" s="28"/>
      <x:c r="F75" s="31"/>
      <x:c r="G75" s="31"/>
      <x:c r="H75" s="31"/>
      <x:c r="I75" s="31"/>
      <x:c r="J75" s="28"/>
      <x:c r="K75" s="28"/>
      <x:c r="L75" s="28"/>
      <x:c r="M75" s="28"/>
      <x:c r="N75" s="46"/>
      <x:c r="O75" s="28"/>
    </x:row>
    <x:row r="76" ht="36" customHeight="1">
      <x:c r="A76" s="31"/>
      <x:c r="B76" s="28"/>
      <x:c r="C76" s="34" t="str">
        <x:f>IF(A76="","",IF(COUNTIFS($A$8:$A$107,A76)&lt;&gt;1,"Duplicate Cabinet ID",IF(OR(D76="",E76="",F76="",G76="",J76=""),"Complete count, schedules and drawing",IF(OR(D76&lt;&gt;INT(D76),D76&lt;=0),"Use a positive whole physical count",IF(COUNTIFS($A$118:$A$217,A76)&lt;&gt;1,"Add one cabinet scope record",IF(COUNTIFS('Materials Hardware'!$D$8:$D$107,F76,'Materials Hardware'!$B$8:$B$107,A76,'Materials Hardware'!$E$8:$E$107,"Materials")=0,"Materials schedule not linked",IF(COUNTIFS('Materials Hardware'!$D$8:$D$107,G76,'Materials Hardware'!$B$8:$B$107,A76,'Materials Hardware'!$E$8:$E$107,"Hardware")=0,"Hardware schedule not linked",IF(AND(H76&lt;&gt;"",COUNTIFS('Equipment Interfaces'!$A$8:$A$107,H76,'Equipment Interfaces'!$B$8:$B$107,A76)&lt;&gt;1),"Check Interface ID",IF(AND(OR(L76="Approved",L76="Approved with comments"),COUNTIFS('Approvals Changes'!$A$8:$A$107,I76,'Approvals Changes'!$D$8:$D$107,A76,'Approvals Changes'!$B$8:$B$107,A76,'Approvals Changes'!$G$8:$G$107,L76,'Approvals Changes'!$H$8:$H$107,"&lt;&gt;",'Approvals Changes'!$I$8:$I$107,"&gt;0")&lt;&gt;1),"Locate signed approval record",IF(L76="Superseded","Use replacement approval reference","Review scope and recorded decisions"))))))))))</x:f>
      </x:c>
      <x:c r="D76" s="40"/>
      <x:c r="E76" s="28"/>
      <x:c r="F76" s="31"/>
      <x:c r="G76" s="31"/>
      <x:c r="H76" s="31"/>
      <x:c r="I76" s="31"/>
      <x:c r="J76" s="28"/>
      <x:c r="K76" s="28"/>
      <x:c r="L76" s="28"/>
      <x:c r="M76" s="28"/>
      <x:c r="N76" s="46"/>
      <x:c r="O76" s="28"/>
    </x:row>
    <x:row r="77" ht="36" customHeight="1">
      <x:c r="A77" s="31"/>
      <x:c r="B77" s="28"/>
      <x:c r="C77" s="34" t="str">
        <x:f>IF(A77="","",IF(COUNTIFS($A$8:$A$107,A77)&lt;&gt;1,"Duplicate Cabinet ID",IF(OR(D77="",E77="",F77="",G77="",J77=""),"Complete count, schedules and drawing",IF(OR(D77&lt;&gt;INT(D77),D77&lt;=0),"Use a positive whole physical count",IF(COUNTIFS($A$118:$A$217,A77)&lt;&gt;1,"Add one cabinet scope record",IF(COUNTIFS('Materials Hardware'!$D$8:$D$107,F77,'Materials Hardware'!$B$8:$B$107,A77,'Materials Hardware'!$E$8:$E$107,"Materials")=0,"Materials schedule not linked",IF(COUNTIFS('Materials Hardware'!$D$8:$D$107,G77,'Materials Hardware'!$B$8:$B$107,A77,'Materials Hardware'!$E$8:$E$107,"Hardware")=0,"Hardware schedule not linked",IF(AND(H77&lt;&gt;"",COUNTIFS('Equipment Interfaces'!$A$8:$A$107,H77,'Equipment Interfaces'!$B$8:$B$107,A77)&lt;&gt;1),"Check Interface ID",IF(AND(OR(L77="Approved",L77="Approved with comments"),COUNTIFS('Approvals Changes'!$A$8:$A$107,I77,'Approvals Changes'!$D$8:$D$107,A77,'Approvals Changes'!$B$8:$B$107,A77,'Approvals Changes'!$G$8:$G$107,L77,'Approvals Changes'!$H$8:$H$107,"&lt;&gt;",'Approvals Changes'!$I$8:$I$107,"&gt;0")&lt;&gt;1),"Locate signed approval record",IF(L77="Superseded","Use replacement approval reference","Review scope and recorded decisions"))))))))))</x:f>
      </x:c>
      <x:c r="D77" s="40"/>
      <x:c r="E77" s="28"/>
      <x:c r="F77" s="31"/>
      <x:c r="G77" s="31"/>
      <x:c r="H77" s="31"/>
      <x:c r="I77" s="31"/>
      <x:c r="J77" s="28"/>
      <x:c r="K77" s="28"/>
      <x:c r="L77" s="28"/>
      <x:c r="M77" s="28"/>
      <x:c r="N77" s="46"/>
      <x:c r="O77" s="28"/>
    </x:row>
    <x:row r="78" ht="36" customHeight="1">
      <x:c r="A78" s="31"/>
      <x:c r="B78" s="28"/>
      <x:c r="C78" s="34" t="str">
        <x:f>IF(A78="","",IF(COUNTIFS($A$8:$A$107,A78)&lt;&gt;1,"Duplicate Cabinet ID",IF(OR(D78="",E78="",F78="",G78="",J78=""),"Complete count, schedules and drawing",IF(OR(D78&lt;&gt;INT(D78),D78&lt;=0),"Use a positive whole physical count",IF(COUNTIFS($A$118:$A$217,A78)&lt;&gt;1,"Add one cabinet scope record",IF(COUNTIFS('Materials Hardware'!$D$8:$D$107,F78,'Materials Hardware'!$B$8:$B$107,A78,'Materials Hardware'!$E$8:$E$107,"Materials")=0,"Materials schedule not linked",IF(COUNTIFS('Materials Hardware'!$D$8:$D$107,G78,'Materials Hardware'!$B$8:$B$107,A78,'Materials Hardware'!$E$8:$E$107,"Hardware")=0,"Hardware schedule not linked",IF(AND(H78&lt;&gt;"",COUNTIFS('Equipment Interfaces'!$A$8:$A$107,H78,'Equipment Interfaces'!$B$8:$B$107,A78)&lt;&gt;1),"Check Interface ID",IF(AND(OR(L78="Approved",L78="Approved with comments"),COUNTIFS('Approvals Changes'!$A$8:$A$107,I78,'Approvals Changes'!$D$8:$D$107,A78,'Approvals Changes'!$B$8:$B$107,A78,'Approvals Changes'!$G$8:$G$107,L78,'Approvals Changes'!$H$8:$H$107,"&lt;&gt;",'Approvals Changes'!$I$8:$I$107,"&gt;0")&lt;&gt;1),"Locate signed approval record",IF(L78="Superseded","Use replacement approval reference","Review scope and recorded decisions"))))))))))</x:f>
      </x:c>
      <x:c r="D78" s="40"/>
      <x:c r="E78" s="28"/>
      <x:c r="F78" s="31"/>
      <x:c r="G78" s="31"/>
      <x:c r="H78" s="31"/>
      <x:c r="I78" s="31"/>
      <x:c r="J78" s="28"/>
      <x:c r="K78" s="28"/>
      <x:c r="L78" s="28"/>
      <x:c r="M78" s="28"/>
      <x:c r="N78" s="46"/>
      <x:c r="O78" s="28"/>
    </x:row>
    <x:row r="79" ht="36" customHeight="1">
      <x:c r="A79" s="31"/>
      <x:c r="B79" s="28"/>
      <x:c r="C79" s="34" t="str">
        <x:f>IF(A79="","",IF(COUNTIFS($A$8:$A$107,A79)&lt;&gt;1,"Duplicate Cabinet ID",IF(OR(D79="",E79="",F79="",G79="",J79=""),"Complete count, schedules and drawing",IF(OR(D79&lt;&gt;INT(D79),D79&lt;=0),"Use a positive whole physical count",IF(COUNTIFS($A$118:$A$217,A79)&lt;&gt;1,"Add one cabinet scope record",IF(COUNTIFS('Materials Hardware'!$D$8:$D$107,F79,'Materials Hardware'!$B$8:$B$107,A79,'Materials Hardware'!$E$8:$E$107,"Materials")=0,"Materials schedule not linked",IF(COUNTIFS('Materials Hardware'!$D$8:$D$107,G79,'Materials Hardware'!$B$8:$B$107,A79,'Materials Hardware'!$E$8:$E$107,"Hardware")=0,"Hardware schedule not linked",IF(AND(H79&lt;&gt;"",COUNTIFS('Equipment Interfaces'!$A$8:$A$107,H79,'Equipment Interfaces'!$B$8:$B$107,A79)&lt;&gt;1),"Check Interface ID",IF(AND(OR(L79="Approved",L79="Approved with comments"),COUNTIFS('Approvals Changes'!$A$8:$A$107,I79,'Approvals Changes'!$D$8:$D$107,A79,'Approvals Changes'!$B$8:$B$107,A79,'Approvals Changes'!$G$8:$G$107,L79,'Approvals Changes'!$H$8:$H$107,"&lt;&gt;",'Approvals Changes'!$I$8:$I$107,"&gt;0")&lt;&gt;1),"Locate signed approval record",IF(L79="Superseded","Use replacement approval reference","Review scope and recorded decisions"))))))))))</x:f>
      </x:c>
      <x:c r="D79" s="40"/>
      <x:c r="E79" s="28"/>
      <x:c r="F79" s="31"/>
      <x:c r="G79" s="31"/>
      <x:c r="H79" s="31"/>
      <x:c r="I79" s="31"/>
      <x:c r="J79" s="28"/>
      <x:c r="K79" s="28"/>
      <x:c r="L79" s="28"/>
      <x:c r="M79" s="28"/>
      <x:c r="N79" s="46"/>
      <x:c r="O79" s="28"/>
    </x:row>
    <x:row r="80" ht="36" customHeight="1">
      <x:c r="A80" s="31"/>
      <x:c r="B80" s="28"/>
      <x:c r="C80" s="34" t="str">
        <x:f>IF(A80="","",IF(COUNTIFS($A$8:$A$107,A80)&lt;&gt;1,"Duplicate Cabinet ID",IF(OR(D80="",E80="",F80="",G80="",J80=""),"Complete count, schedules and drawing",IF(OR(D80&lt;&gt;INT(D80),D80&lt;=0),"Use a positive whole physical count",IF(COUNTIFS($A$118:$A$217,A80)&lt;&gt;1,"Add one cabinet scope record",IF(COUNTIFS('Materials Hardware'!$D$8:$D$107,F80,'Materials Hardware'!$B$8:$B$107,A80,'Materials Hardware'!$E$8:$E$107,"Materials")=0,"Materials schedule not linked",IF(COUNTIFS('Materials Hardware'!$D$8:$D$107,G80,'Materials Hardware'!$B$8:$B$107,A80,'Materials Hardware'!$E$8:$E$107,"Hardware")=0,"Hardware schedule not linked",IF(AND(H80&lt;&gt;"",COUNTIFS('Equipment Interfaces'!$A$8:$A$107,H80,'Equipment Interfaces'!$B$8:$B$107,A80)&lt;&gt;1),"Check Interface ID",IF(AND(OR(L80="Approved",L80="Approved with comments"),COUNTIFS('Approvals Changes'!$A$8:$A$107,I80,'Approvals Changes'!$D$8:$D$107,A80,'Approvals Changes'!$B$8:$B$107,A80,'Approvals Changes'!$G$8:$G$107,L80,'Approvals Changes'!$H$8:$H$107,"&lt;&gt;",'Approvals Changes'!$I$8:$I$107,"&gt;0")&lt;&gt;1),"Locate signed approval record",IF(L80="Superseded","Use replacement approval reference","Review scope and recorded decisions"))))))))))</x:f>
      </x:c>
      <x:c r="D80" s="40"/>
      <x:c r="E80" s="28"/>
      <x:c r="F80" s="31"/>
      <x:c r="G80" s="31"/>
      <x:c r="H80" s="31"/>
      <x:c r="I80" s="31"/>
      <x:c r="J80" s="28"/>
      <x:c r="K80" s="28"/>
      <x:c r="L80" s="28"/>
      <x:c r="M80" s="28"/>
      <x:c r="N80" s="46"/>
      <x:c r="O80" s="28"/>
    </x:row>
    <x:row r="81" ht="36" customHeight="1">
      <x:c r="A81" s="31"/>
      <x:c r="B81" s="28"/>
      <x:c r="C81" s="34" t="str">
        <x:f>IF(A81="","",IF(COUNTIFS($A$8:$A$107,A81)&lt;&gt;1,"Duplicate Cabinet ID",IF(OR(D81="",E81="",F81="",G81="",J81=""),"Complete count, schedules and drawing",IF(OR(D81&lt;&gt;INT(D81),D81&lt;=0),"Use a positive whole physical count",IF(COUNTIFS($A$118:$A$217,A81)&lt;&gt;1,"Add one cabinet scope record",IF(COUNTIFS('Materials Hardware'!$D$8:$D$107,F81,'Materials Hardware'!$B$8:$B$107,A81,'Materials Hardware'!$E$8:$E$107,"Materials")=0,"Materials schedule not linked",IF(COUNTIFS('Materials Hardware'!$D$8:$D$107,G81,'Materials Hardware'!$B$8:$B$107,A81,'Materials Hardware'!$E$8:$E$107,"Hardware")=0,"Hardware schedule not linked",IF(AND(H81&lt;&gt;"",COUNTIFS('Equipment Interfaces'!$A$8:$A$107,H81,'Equipment Interfaces'!$B$8:$B$107,A81)&lt;&gt;1),"Check Interface ID",IF(AND(OR(L81="Approved",L81="Approved with comments"),COUNTIFS('Approvals Changes'!$A$8:$A$107,I81,'Approvals Changes'!$D$8:$D$107,A81,'Approvals Changes'!$B$8:$B$107,A81,'Approvals Changes'!$G$8:$G$107,L81,'Approvals Changes'!$H$8:$H$107,"&lt;&gt;",'Approvals Changes'!$I$8:$I$107,"&gt;0")&lt;&gt;1),"Locate signed approval record",IF(L81="Superseded","Use replacement approval reference","Review scope and recorded decisions"))))))))))</x:f>
      </x:c>
      <x:c r="D81" s="40"/>
      <x:c r="E81" s="28"/>
      <x:c r="F81" s="31"/>
      <x:c r="G81" s="31"/>
      <x:c r="H81" s="31"/>
      <x:c r="I81" s="31"/>
      <x:c r="J81" s="28"/>
      <x:c r="K81" s="28"/>
      <x:c r="L81" s="28"/>
      <x:c r="M81" s="28"/>
      <x:c r="N81" s="46"/>
      <x:c r="O81" s="28"/>
    </x:row>
    <x:row r="82" ht="36" customHeight="1">
      <x:c r="A82" s="31"/>
      <x:c r="B82" s="28"/>
      <x:c r="C82" s="34" t="str">
        <x:f>IF(A82="","",IF(COUNTIFS($A$8:$A$107,A82)&lt;&gt;1,"Duplicate Cabinet ID",IF(OR(D82="",E82="",F82="",G82="",J82=""),"Complete count, schedules and drawing",IF(OR(D82&lt;&gt;INT(D82),D82&lt;=0),"Use a positive whole physical count",IF(COUNTIFS($A$118:$A$217,A82)&lt;&gt;1,"Add one cabinet scope record",IF(COUNTIFS('Materials Hardware'!$D$8:$D$107,F82,'Materials Hardware'!$B$8:$B$107,A82,'Materials Hardware'!$E$8:$E$107,"Materials")=0,"Materials schedule not linked",IF(COUNTIFS('Materials Hardware'!$D$8:$D$107,G82,'Materials Hardware'!$B$8:$B$107,A82,'Materials Hardware'!$E$8:$E$107,"Hardware")=0,"Hardware schedule not linked",IF(AND(H82&lt;&gt;"",COUNTIFS('Equipment Interfaces'!$A$8:$A$107,H82,'Equipment Interfaces'!$B$8:$B$107,A82)&lt;&gt;1),"Check Interface ID",IF(AND(OR(L82="Approved",L82="Approved with comments"),COUNTIFS('Approvals Changes'!$A$8:$A$107,I82,'Approvals Changes'!$D$8:$D$107,A82,'Approvals Changes'!$B$8:$B$107,A82,'Approvals Changes'!$G$8:$G$107,L82,'Approvals Changes'!$H$8:$H$107,"&lt;&gt;",'Approvals Changes'!$I$8:$I$107,"&gt;0")&lt;&gt;1),"Locate signed approval record",IF(L82="Superseded","Use replacement approval reference","Review scope and recorded decisions"))))))))))</x:f>
      </x:c>
      <x:c r="D82" s="40"/>
      <x:c r="E82" s="28"/>
      <x:c r="F82" s="31"/>
      <x:c r="G82" s="31"/>
      <x:c r="H82" s="31"/>
      <x:c r="I82" s="31"/>
      <x:c r="J82" s="28"/>
      <x:c r="K82" s="28"/>
      <x:c r="L82" s="28"/>
      <x:c r="M82" s="28"/>
      <x:c r="N82" s="46"/>
      <x:c r="O82" s="28"/>
    </x:row>
    <x:row r="83" ht="36" customHeight="1">
      <x:c r="A83" s="31"/>
      <x:c r="B83" s="28"/>
      <x:c r="C83" s="34" t="str">
        <x:f>IF(A83="","",IF(COUNTIFS($A$8:$A$107,A83)&lt;&gt;1,"Duplicate Cabinet ID",IF(OR(D83="",E83="",F83="",G83="",J83=""),"Complete count, schedules and drawing",IF(OR(D83&lt;&gt;INT(D83),D83&lt;=0),"Use a positive whole physical count",IF(COUNTIFS($A$118:$A$217,A83)&lt;&gt;1,"Add one cabinet scope record",IF(COUNTIFS('Materials Hardware'!$D$8:$D$107,F83,'Materials Hardware'!$B$8:$B$107,A83,'Materials Hardware'!$E$8:$E$107,"Materials")=0,"Materials schedule not linked",IF(COUNTIFS('Materials Hardware'!$D$8:$D$107,G83,'Materials Hardware'!$B$8:$B$107,A83,'Materials Hardware'!$E$8:$E$107,"Hardware")=0,"Hardware schedule not linked",IF(AND(H83&lt;&gt;"",COUNTIFS('Equipment Interfaces'!$A$8:$A$107,H83,'Equipment Interfaces'!$B$8:$B$107,A83)&lt;&gt;1),"Check Interface ID",IF(AND(OR(L83="Approved",L83="Approved with comments"),COUNTIFS('Approvals Changes'!$A$8:$A$107,I83,'Approvals Changes'!$D$8:$D$107,A83,'Approvals Changes'!$B$8:$B$107,A83,'Approvals Changes'!$G$8:$G$107,L83,'Approvals Changes'!$H$8:$H$107,"&lt;&gt;",'Approvals Changes'!$I$8:$I$107,"&gt;0")&lt;&gt;1),"Locate signed approval record",IF(L83="Superseded","Use replacement approval reference","Review scope and recorded decisions"))))))))))</x:f>
      </x:c>
      <x:c r="D83" s="40"/>
      <x:c r="E83" s="28"/>
      <x:c r="F83" s="31"/>
      <x:c r="G83" s="31"/>
      <x:c r="H83" s="31"/>
      <x:c r="I83" s="31"/>
      <x:c r="J83" s="28"/>
      <x:c r="K83" s="28"/>
      <x:c r="L83" s="28"/>
      <x:c r="M83" s="28"/>
      <x:c r="N83" s="46"/>
      <x:c r="O83" s="28"/>
    </x:row>
    <x:row r="84" ht="36" customHeight="1">
      <x:c r="A84" s="31"/>
      <x:c r="B84" s="28"/>
      <x:c r="C84" s="34" t="str">
        <x:f>IF(A84="","",IF(COUNTIFS($A$8:$A$107,A84)&lt;&gt;1,"Duplicate Cabinet ID",IF(OR(D84="",E84="",F84="",G84="",J84=""),"Complete count, schedules and drawing",IF(OR(D84&lt;&gt;INT(D84),D84&lt;=0),"Use a positive whole physical count",IF(COUNTIFS($A$118:$A$217,A84)&lt;&gt;1,"Add one cabinet scope record",IF(COUNTIFS('Materials Hardware'!$D$8:$D$107,F84,'Materials Hardware'!$B$8:$B$107,A84,'Materials Hardware'!$E$8:$E$107,"Materials")=0,"Materials schedule not linked",IF(COUNTIFS('Materials Hardware'!$D$8:$D$107,G84,'Materials Hardware'!$B$8:$B$107,A84,'Materials Hardware'!$E$8:$E$107,"Hardware")=0,"Hardware schedule not linked",IF(AND(H84&lt;&gt;"",COUNTIFS('Equipment Interfaces'!$A$8:$A$107,H84,'Equipment Interfaces'!$B$8:$B$107,A84)&lt;&gt;1),"Check Interface ID",IF(AND(OR(L84="Approved",L84="Approved with comments"),COUNTIFS('Approvals Changes'!$A$8:$A$107,I84,'Approvals Changes'!$D$8:$D$107,A84,'Approvals Changes'!$B$8:$B$107,A84,'Approvals Changes'!$G$8:$G$107,L84,'Approvals Changes'!$H$8:$H$107,"&lt;&gt;",'Approvals Changes'!$I$8:$I$107,"&gt;0")&lt;&gt;1),"Locate signed approval record",IF(L84="Superseded","Use replacement approval reference","Review scope and recorded decisions"))))))))))</x:f>
      </x:c>
      <x:c r="D84" s="40"/>
      <x:c r="E84" s="28"/>
      <x:c r="F84" s="31"/>
      <x:c r="G84" s="31"/>
      <x:c r="H84" s="31"/>
      <x:c r="I84" s="31"/>
      <x:c r="J84" s="28"/>
      <x:c r="K84" s="28"/>
      <x:c r="L84" s="28"/>
      <x:c r="M84" s="28"/>
      <x:c r="N84" s="46"/>
      <x:c r="O84" s="28"/>
    </x:row>
    <x:row r="85" ht="36" customHeight="1">
      <x:c r="A85" s="31"/>
      <x:c r="B85" s="28"/>
      <x:c r="C85" s="34" t="str">
        <x:f>IF(A85="","",IF(COUNTIFS($A$8:$A$107,A85)&lt;&gt;1,"Duplicate Cabinet ID",IF(OR(D85="",E85="",F85="",G85="",J85=""),"Complete count, schedules and drawing",IF(OR(D85&lt;&gt;INT(D85),D85&lt;=0),"Use a positive whole physical count",IF(COUNTIFS($A$118:$A$217,A85)&lt;&gt;1,"Add one cabinet scope record",IF(COUNTIFS('Materials Hardware'!$D$8:$D$107,F85,'Materials Hardware'!$B$8:$B$107,A85,'Materials Hardware'!$E$8:$E$107,"Materials")=0,"Materials schedule not linked",IF(COUNTIFS('Materials Hardware'!$D$8:$D$107,G85,'Materials Hardware'!$B$8:$B$107,A85,'Materials Hardware'!$E$8:$E$107,"Hardware")=0,"Hardware schedule not linked",IF(AND(H85&lt;&gt;"",COUNTIFS('Equipment Interfaces'!$A$8:$A$107,H85,'Equipment Interfaces'!$B$8:$B$107,A85)&lt;&gt;1),"Check Interface ID",IF(AND(OR(L85="Approved",L85="Approved with comments"),COUNTIFS('Approvals Changes'!$A$8:$A$107,I85,'Approvals Changes'!$D$8:$D$107,A85,'Approvals Changes'!$B$8:$B$107,A85,'Approvals Changes'!$G$8:$G$107,L85,'Approvals Changes'!$H$8:$H$107,"&lt;&gt;",'Approvals Changes'!$I$8:$I$107,"&gt;0")&lt;&gt;1),"Locate signed approval record",IF(L85="Superseded","Use replacement approval reference","Review scope and recorded decisions"))))))))))</x:f>
      </x:c>
      <x:c r="D85" s="40"/>
      <x:c r="E85" s="28"/>
      <x:c r="F85" s="31"/>
      <x:c r="G85" s="31"/>
      <x:c r="H85" s="31"/>
      <x:c r="I85" s="31"/>
      <x:c r="J85" s="28"/>
      <x:c r="K85" s="28"/>
      <x:c r="L85" s="28"/>
      <x:c r="M85" s="28"/>
      <x:c r="N85" s="46"/>
      <x:c r="O85" s="28"/>
    </x:row>
    <x:row r="86" ht="36" customHeight="1">
      <x:c r="A86" s="31"/>
      <x:c r="B86" s="28"/>
      <x:c r="C86" s="34" t="str">
        <x:f>IF(A86="","",IF(COUNTIFS($A$8:$A$107,A86)&lt;&gt;1,"Duplicate Cabinet ID",IF(OR(D86="",E86="",F86="",G86="",J86=""),"Complete count, schedules and drawing",IF(OR(D86&lt;&gt;INT(D86),D86&lt;=0),"Use a positive whole physical count",IF(COUNTIFS($A$118:$A$217,A86)&lt;&gt;1,"Add one cabinet scope record",IF(COUNTIFS('Materials Hardware'!$D$8:$D$107,F86,'Materials Hardware'!$B$8:$B$107,A86,'Materials Hardware'!$E$8:$E$107,"Materials")=0,"Materials schedule not linked",IF(COUNTIFS('Materials Hardware'!$D$8:$D$107,G86,'Materials Hardware'!$B$8:$B$107,A86,'Materials Hardware'!$E$8:$E$107,"Hardware")=0,"Hardware schedule not linked",IF(AND(H86&lt;&gt;"",COUNTIFS('Equipment Interfaces'!$A$8:$A$107,H86,'Equipment Interfaces'!$B$8:$B$107,A86)&lt;&gt;1),"Check Interface ID",IF(AND(OR(L86="Approved",L86="Approved with comments"),COUNTIFS('Approvals Changes'!$A$8:$A$107,I86,'Approvals Changes'!$D$8:$D$107,A86,'Approvals Changes'!$B$8:$B$107,A86,'Approvals Changes'!$G$8:$G$107,L86,'Approvals Changes'!$H$8:$H$107,"&lt;&gt;",'Approvals Changes'!$I$8:$I$107,"&gt;0")&lt;&gt;1),"Locate signed approval record",IF(L86="Superseded","Use replacement approval reference","Review scope and recorded decisions"))))))))))</x:f>
      </x:c>
      <x:c r="D86" s="40"/>
      <x:c r="E86" s="28"/>
      <x:c r="F86" s="31"/>
      <x:c r="G86" s="31"/>
      <x:c r="H86" s="31"/>
      <x:c r="I86" s="31"/>
      <x:c r="J86" s="28"/>
      <x:c r="K86" s="28"/>
      <x:c r="L86" s="28"/>
      <x:c r="M86" s="28"/>
      <x:c r="N86" s="46"/>
      <x:c r="O86" s="28"/>
    </x:row>
    <x:row r="87" ht="36" customHeight="1">
      <x:c r="A87" s="31"/>
      <x:c r="B87" s="28"/>
      <x:c r="C87" s="34" t="str">
        <x:f>IF(A87="","",IF(COUNTIFS($A$8:$A$107,A87)&lt;&gt;1,"Duplicate Cabinet ID",IF(OR(D87="",E87="",F87="",G87="",J87=""),"Complete count, schedules and drawing",IF(OR(D87&lt;&gt;INT(D87),D87&lt;=0),"Use a positive whole physical count",IF(COUNTIFS($A$118:$A$217,A87)&lt;&gt;1,"Add one cabinet scope record",IF(COUNTIFS('Materials Hardware'!$D$8:$D$107,F87,'Materials Hardware'!$B$8:$B$107,A87,'Materials Hardware'!$E$8:$E$107,"Materials")=0,"Materials schedule not linked",IF(COUNTIFS('Materials Hardware'!$D$8:$D$107,G87,'Materials Hardware'!$B$8:$B$107,A87,'Materials Hardware'!$E$8:$E$107,"Hardware")=0,"Hardware schedule not linked",IF(AND(H87&lt;&gt;"",COUNTIFS('Equipment Interfaces'!$A$8:$A$107,H87,'Equipment Interfaces'!$B$8:$B$107,A87)&lt;&gt;1),"Check Interface ID",IF(AND(OR(L87="Approved",L87="Approved with comments"),COUNTIFS('Approvals Changes'!$A$8:$A$107,I87,'Approvals Changes'!$D$8:$D$107,A87,'Approvals Changes'!$B$8:$B$107,A87,'Approvals Changes'!$G$8:$G$107,L87,'Approvals Changes'!$H$8:$H$107,"&lt;&gt;",'Approvals Changes'!$I$8:$I$107,"&gt;0")&lt;&gt;1),"Locate signed approval record",IF(L87="Superseded","Use replacement approval reference","Review scope and recorded decisions"))))))))))</x:f>
      </x:c>
      <x:c r="D87" s="40"/>
      <x:c r="E87" s="28"/>
      <x:c r="F87" s="31"/>
      <x:c r="G87" s="31"/>
      <x:c r="H87" s="31"/>
      <x:c r="I87" s="31"/>
      <x:c r="J87" s="28"/>
      <x:c r="K87" s="28"/>
      <x:c r="L87" s="28"/>
      <x:c r="M87" s="28"/>
      <x:c r="N87" s="46"/>
      <x:c r="O87" s="28"/>
    </x:row>
    <x:row r="88" ht="36" customHeight="1">
      <x:c r="A88" s="31"/>
      <x:c r="B88" s="28"/>
      <x:c r="C88" s="34" t="str">
        <x:f>IF(A88="","",IF(COUNTIFS($A$8:$A$107,A88)&lt;&gt;1,"Duplicate Cabinet ID",IF(OR(D88="",E88="",F88="",G88="",J88=""),"Complete count, schedules and drawing",IF(OR(D88&lt;&gt;INT(D88),D88&lt;=0),"Use a positive whole physical count",IF(COUNTIFS($A$118:$A$217,A88)&lt;&gt;1,"Add one cabinet scope record",IF(COUNTIFS('Materials Hardware'!$D$8:$D$107,F88,'Materials Hardware'!$B$8:$B$107,A88,'Materials Hardware'!$E$8:$E$107,"Materials")=0,"Materials schedule not linked",IF(COUNTIFS('Materials Hardware'!$D$8:$D$107,G88,'Materials Hardware'!$B$8:$B$107,A88,'Materials Hardware'!$E$8:$E$107,"Hardware")=0,"Hardware schedule not linked",IF(AND(H88&lt;&gt;"",COUNTIFS('Equipment Interfaces'!$A$8:$A$107,H88,'Equipment Interfaces'!$B$8:$B$107,A88)&lt;&gt;1),"Check Interface ID",IF(AND(OR(L88="Approved",L88="Approved with comments"),COUNTIFS('Approvals Changes'!$A$8:$A$107,I88,'Approvals Changes'!$D$8:$D$107,A88,'Approvals Changes'!$B$8:$B$107,A88,'Approvals Changes'!$G$8:$G$107,L88,'Approvals Changes'!$H$8:$H$107,"&lt;&gt;",'Approvals Changes'!$I$8:$I$107,"&gt;0")&lt;&gt;1),"Locate signed approval record",IF(L88="Superseded","Use replacement approval reference","Review scope and recorded decisions"))))))))))</x:f>
      </x:c>
      <x:c r="D88" s="40"/>
      <x:c r="E88" s="28"/>
      <x:c r="F88" s="31"/>
      <x:c r="G88" s="31"/>
      <x:c r="H88" s="31"/>
      <x:c r="I88" s="31"/>
      <x:c r="J88" s="28"/>
      <x:c r="K88" s="28"/>
      <x:c r="L88" s="28"/>
      <x:c r="M88" s="28"/>
      <x:c r="N88" s="46"/>
      <x:c r="O88" s="28"/>
    </x:row>
    <x:row r="89" ht="36" customHeight="1">
      <x:c r="A89" s="31"/>
      <x:c r="B89" s="28"/>
      <x:c r="C89" s="34" t="str">
        <x:f>IF(A89="","",IF(COUNTIFS($A$8:$A$107,A89)&lt;&gt;1,"Duplicate Cabinet ID",IF(OR(D89="",E89="",F89="",G89="",J89=""),"Complete count, schedules and drawing",IF(OR(D89&lt;&gt;INT(D89),D89&lt;=0),"Use a positive whole physical count",IF(COUNTIFS($A$118:$A$217,A89)&lt;&gt;1,"Add one cabinet scope record",IF(COUNTIFS('Materials Hardware'!$D$8:$D$107,F89,'Materials Hardware'!$B$8:$B$107,A89,'Materials Hardware'!$E$8:$E$107,"Materials")=0,"Materials schedule not linked",IF(COUNTIFS('Materials Hardware'!$D$8:$D$107,G89,'Materials Hardware'!$B$8:$B$107,A89,'Materials Hardware'!$E$8:$E$107,"Hardware")=0,"Hardware schedule not linked",IF(AND(H89&lt;&gt;"",COUNTIFS('Equipment Interfaces'!$A$8:$A$107,H89,'Equipment Interfaces'!$B$8:$B$107,A89)&lt;&gt;1),"Check Interface ID",IF(AND(OR(L89="Approved",L89="Approved with comments"),COUNTIFS('Approvals Changes'!$A$8:$A$107,I89,'Approvals Changes'!$D$8:$D$107,A89,'Approvals Changes'!$B$8:$B$107,A89,'Approvals Changes'!$G$8:$G$107,L89,'Approvals Changes'!$H$8:$H$107,"&lt;&gt;",'Approvals Changes'!$I$8:$I$107,"&gt;0")&lt;&gt;1),"Locate signed approval record",IF(L89="Superseded","Use replacement approval reference","Review scope and recorded decisions"))))))))))</x:f>
      </x:c>
      <x:c r="D89" s="40"/>
      <x:c r="E89" s="28"/>
      <x:c r="F89" s="31"/>
      <x:c r="G89" s="31"/>
      <x:c r="H89" s="31"/>
      <x:c r="I89" s="31"/>
      <x:c r="J89" s="28"/>
      <x:c r="K89" s="28"/>
      <x:c r="L89" s="28"/>
      <x:c r="M89" s="28"/>
      <x:c r="N89" s="46"/>
      <x:c r="O89" s="28"/>
    </x:row>
    <x:row r="90" ht="36" customHeight="1">
      <x:c r="A90" s="31"/>
      <x:c r="B90" s="28"/>
      <x:c r="C90" s="34" t="str">
        <x:f>IF(A90="","",IF(COUNTIFS($A$8:$A$107,A90)&lt;&gt;1,"Duplicate Cabinet ID",IF(OR(D90="",E90="",F90="",G90="",J90=""),"Complete count, schedules and drawing",IF(OR(D90&lt;&gt;INT(D90),D90&lt;=0),"Use a positive whole physical count",IF(COUNTIFS($A$118:$A$217,A90)&lt;&gt;1,"Add one cabinet scope record",IF(COUNTIFS('Materials Hardware'!$D$8:$D$107,F90,'Materials Hardware'!$B$8:$B$107,A90,'Materials Hardware'!$E$8:$E$107,"Materials")=0,"Materials schedule not linked",IF(COUNTIFS('Materials Hardware'!$D$8:$D$107,G90,'Materials Hardware'!$B$8:$B$107,A90,'Materials Hardware'!$E$8:$E$107,"Hardware")=0,"Hardware schedule not linked",IF(AND(H90&lt;&gt;"",COUNTIFS('Equipment Interfaces'!$A$8:$A$107,H90,'Equipment Interfaces'!$B$8:$B$107,A90)&lt;&gt;1),"Check Interface ID",IF(AND(OR(L90="Approved",L90="Approved with comments"),COUNTIFS('Approvals Changes'!$A$8:$A$107,I90,'Approvals Changes'!$D$8:$D$107,A90,'Approvals Changes'!$B$8:$B$107,A90,'Approvals Changes'!$G$8:$G$107,L90,'Approvals Changes'!$H$8:$H$107,"&lt;&gt;",'Approvals Changes'!$I$8:$I$107,"&gt;0")&lt;&gt;1),"Locate signed approval record",IF(L90="Superseded","Use replacement approval reference","Review scope and recorded decisions"))))))))))</x:f>
      </x:c>
      <x:c r="D90" s="40"/>
      <x:c r="E90" s="28"/>
      <x:c r="F90" s="31"/>
      <x:c r="G90" s="31"/>
      <x:c r="H90" s="31"/>
      <x:c r="I90" s="31"/>
      <x:c r="J90" s="28"/>
      <x:c r="K90" s="28"/>
      <x:c r="L90" s="28"/>
      <x:c r="M90" s="28"/>
      <x:c r="N90" s="46"/>
      <x:c r="O90" s="28"/>
    </x:row>
    <x:row r="91" ht="36" customHeight="1">
      <x:c r="A91" s="31"/>
      <x:c r="B91" s="28"/>
      <x:c r="C91" s="34" t="str">
        <x:f>IF(A91="","",IF(COUNTIFS($A$8:$A$107,A91)&lt;&gt;1,"Duplicate Cabinet ID",IF(OR(D91="",E91="",F91="",G91="",J91=""),"Complete count, schedules and drawing",IF(OR(D91&lt;&gt;INT(D91),D91&lt;=0),"Use a positive whole physical count",IF(COUNTIFS($A$118:$A$217,A91)&lt;&gt;1,"Add one cabinet scope record",IF(COUNTIFS('Materials Hardware'!$D$8:$D$107,F91,'Materials Hardware'!$B$8:$B$107,A91,'Materials Hardware'!$E$8:$E$107,"Materials")=0,"Materials schedule not linked",IF(COUNTIFS('Materials Hardware'!$D$8:$D$107,G91,'Materials Hardware'!$B$8:$B$107,A91,'Materials Hardware'!$E$8:$E$107,"Hardware")=0,"Hardware schedule not linked",IF(AND(H91&lt;&gt;"",COUNTIFS('Equipment Interfaces'!$A$8:$A$107,H91,'Equipment Interfaces'!$B$8:$B$107,A91)&lt;&gt;1),"Check Interface ID",IF(AND(OR(L91="Approved",L91="Approved with comments"),COUNTIFS('Approvals Changes'!$A$8:$A$107,I91,'Approvals Changes'!$D$8:$D$107,A91,'Approvals Changes'!$B$8:$B$107,A91,'Approvals Changes'!$G$8:$G$107,L91,'Approvals Changes'!$H$8:$H$107,"&lt;&gt;",'Approvals Changes'!$I$8:$I$107,"&gt;0")&lt;&gt;1),"Locate signed approval record",IF(L91="Superseded","Use replacement approval reference","Review scope and recorded decisions"))))))))))</x:f>
      </x:c>
      <x:c r="D91" s="40"/>
      <x:c r="E91" s="28"/>
      <x:c r="F91" s="31"/>
      <x:c r="G91" s="31"/>
      <x:c r="H91" s="31"/>
      <x:c r="I91" s="31"/>
      <x:c r="J91" s="28"/>
      <x:c r="K91" s="28"/>
      <x:c r="L91" s="28"/>
      <x:c r="M91" s="28"/>
      <x:c r="N91" s="46"/>
      <x:c r="O91" s="28"/>
    </x:row>
    <x:row r="92" ht="36" customHeight="1">
      <x:c r="A92" s="31"/>
      <x:c r="B92" s="28"/>
      <x:c r="C92" s="34" t="str">
        <x:f>IF(A92="","",IF(COUNTIFS($A$8:$A$107,A92)&lt;&gt;1,"Duplicate Cabinet ID",IF(OR(D92="",E92="",F92="",G92="",J92=""),"Complete count, schedules and drawing",IF(OR(D92&lt;&gt;INT(D92),D92&lt;=0),"Use a positive whole physical count",IF(COUNTIFS($A$118:$A$217,A92)&lt;&gt;1,"Add one cabinet scope record",IF(COUNTIFS('Materials Hardware'!$D$8:$D$107,F92,'Materials Hardware'!$B$8:$B$107,A92,'Materials Hardware'!$E$8:$E$107,"Materials")=0,"Materials schedule not linked",IF(COUNTIFS('Materials Hardware'!$D$8:$D$107,G92,'Materials Hardware'!$B$8:$B$107,A92,'Materials Hardware'!$E$8:$E$107,"Hardware")=0,"Hardware schedule not linked",IF(AND(H92&lt;&gt;"",COUNTIFS('Equipment Interfaces'!$A$8:$A$107,H92,'Equipment Interfaces'!$B$8:$B$107,A92)&lt;&gt;1),"Check Interface ID",IF(AND(OR(L92="Approved",L92="Approved with comments"),COUNTIFS('Approvals Changes'!$A$8:$A$107,I92,'Approvals Changes'!$D$8:$D$107,A92,'Approvals Changes'!$B$8:$B$107,A92,'Approvals Changes'!$G$8:$G$107,L92,'Approvals Changes'!$H$8:$H$107,"&lt;&gt;",'Approvals Changes'!$I$8:$I$107,"&gt;0")&lt;&gt;1),"Locate signed approval record",IF(L92="Superseded","Use replacement approval reference","Review scope and recorded decisions"))))))))))</x:f>
      </x:c>
      <x:c r="D92" s="40"/>
      <x:c r="E92" s="28"/>
      <x:c r="F92" s="31"/>
      <x:c r="G92" s="31"/>
      <x:c r="H92" s="31"/>
      <x:c r="I92" s="31"/>
      <x:c r="J92" s="28"/>
      <x:c r="K92" s="28"/>
      <x:c r="L92" s="28"/>
      <x:c r="M92" s="28"/>
      <x:c r="N92" s="46"/>
      <x:c r="O92" s="28"/>
    </x:row>
    <x:row r="93" ht="36" customHeight="1">
      <x:c r="A93" s="31"/>
      <x:c r="B93" s="28"/>
      <x:c r="C93" s="34" t="str">
        <x:f>IF(A93="","",IF(COUNTIFS($A$8:$A$107,A93)&lt;&gt;1,"Duplicate Cabinet ID",IF(OR(D93="",E93="",F93="",G93="",J93=""),"Complete count, schedules and drawing",IF(OR(D93&lt;&gt;INT(D93),D93&lt;=0),"Use a positive whole physical count",IF(COUNTIFS($A$118:$A$217,A93)&lt;&gt;1,"Add one cabinet scope record",IF(COUNTIFS('Materials Hardware'!$D$8:$D$107,F93,'Materials Hardware'!$B$8:$B$107,A93,'Materials Hardware'!$E$8:$E$107,"Materials")=0,"Materials schedule not linked",IF(COUNTIFS('Materials Hardware'!$D$8:$D$107,G93,'Materials Hardware'!$B$8:$B$107,A93,'Materials Hardware'!$E$8:$E$107,"Hardware")=0,"Hardware schedule not linked",IF(AND(H93&lt;&gt;"",COUNTIFS('Equipment Interfaces'!$A$8:$A$107,H93,'Equipment Interfaces'!$B$8:$B$107,A93)&lt;&gt;1),"Check Interface ID",IF(AND(OR(L93="Approved",L93="Approved with comments"),COUNTIFS('Approvals Changes'!$A$8:$A$107,I93,'Approvals Changes'!$D$8:$D$107,A93,'Approvals Changes'!$B$8:$B$107,A93,'Approvals Changes'!$G$8:$G$107,L93,'Approvals Changes'!$H$8:$H$107,"&lt;&gt;",'Approvals Changes'!$I$8:$I$107,"&gt;0")&lt;&gt;1),"Locate signed approval record",IF(L93="Superseded","Use replacement approval reference","Review scope and recorded decisions"))))))))))</x:f>
      </x:c>
      <x:c r="D93" s="40"/>
      <x:c r="E93" s="28"/>
      <x:c r="F93" s="31"/>
      <x:c r="G93" s="31"/>
      <x:c r="H93" s="31"/>
      <x:c r="I93" s="31"/>
      <x:c r="J93" s="28"/>
      <x:c r="K93" s="28"/>
      <x:c r="L93" s="28"/>
      <x:c r="M93" s="28"/>
      <x:c r="N93" s="46"/>
      <x:c r="O93" s="28"/>
    </x:row>
    <x:row r="94" ht="36" customHeight="1">
      <x:c r="A94" s="31"/>
      <x:c r="B94" s="28"/>
      <x:c r="C94" s="34" t="str">
        <x:f>IF(A94="","",IF(COUNTIFS($A$8:$A$107,A94)&lt;&gt;1,"Duplicate Cabinet ID",IF(OR(D94="",E94="",F94="",G94="",J94=""),"Complete count, schedules and drawing",IF(OR(D94&lt;&gt;INT(D94),D94&lt;=0),"Use a positive whole physical count",IF(COUNTIFS($A$118:$A$217,A94)&lt;&gt;1,"Add one cabinet scope record",IF(COUNTIFS('Materials Hardware'!$D$8:$D$107,F94,'Materials Hardware'!$B$8:$B$107,A94,'Materials Hardware'!$E$8:$E$107,"Materials")=0,"Materials schedule not linked",IF(COUNTIFS('Materials Hardware'!$D$8:$D$107,G94,'Materials Hardware'!$B$8:$B$107,A94,'Materials Hardware'!$E$8:$E$107,"Hardware")=0,"Hardware schedule not linked",IF(AND(H94&lt;&gt;"",COUNTIFS('Equipment Interfaces'!$A$8:$A$107,H94,'Equipment Interfaces'!$B$8:$B$107,A94)&lt;&gt;1),"Check Interface ID",IF(AND(OR(L94="Approved",L94="Approved with comments"),COUNTIFS('Approvals Changes'!$A$8:$A$107,I94,'Approvals Changes'!$D$8:$D$107,A94,'Approvals Changes'!$B$8:$B$107,A94,'Approvals Changes'!$G$8:$G$107,L94,'Approvals Changes'!$H$8:$H$107,"&lt;&gt;",'Approvals Changes'!$I$8:$I$107,"&gt;0")&lt;&gt;1),"Locate signed approval record",IF(L94="Superseded","Use replacement approval reference","Review scope and recorded decisions"))))))))))</x:f>
      </x:c>
      <x:c r="D94" s="40"/>
      <x:c r="E94" s="28"/>
      <x:c r="F94" s="31"/>
      <x:c r="G94" s="31"/>
      <x:c r="H94" s="31"/>
      <x:c r="I94" s="31"/>
      <x:c r="J94" s="28"/>
      <x:c r="K94" s="28"/>
      <x:c r="L94" s="28"/>
      <x:c r="M94" s="28"/>
      <x:c r="N94" s="46"/>
      <x:c r="O94" s="28"/>
    </x:row>
    <x:row r="95" ht="36" customHeight="1">
      <x:c r="A95" s="31"/>
      <x:c r="B95" s="28"/>
      <x:c r="C95" s="34" t="str">
        <x:f>IF(A95="","",IF(COUNTIFS($A$8:$A$107,A95)&lt;&gt;1,"Duplicate Cabinet ID",IF(OR(D95="",E95="",F95="",G95="",J95=""),"Complete count, schedules and drawing",IF(OR(D95&lt;&gt;INT(D95),D95&lt;=0),"Use a positive whole physical count",IF(COUNTIFS($A$118:$A$217,A95)&lt;&gt;1,"Add one cabinet scope record",IF(COUNTIFS('Materials Hardware'!$D$8:$D$107,F95,'Materials Hardware'!$B$8:$B$107,A95,'Materials Hardware'!$E$8:$E$107,"Materials")=0,"Materials schedule not linked",IF(COUNTIFS('Materials Hardware'!$D$8:$D$107,G95,'Materials Hardware'!$B$8:$B$107,A95,'Materials Hardware'!$E$8:$E$107,"Hardware")=0,"Hardware schedule not linked",IF(AND(H95&lt;&gt;"",COUNTIFS('Equipment Interfaces'!$A$8:$A$107,H95,'Equipment Interfaces'!$B$8:$B$107,A95)&lt;&gt;1),"Check Interface ID",IF(AND(OR(L95="Approved",L95="Approved with comments"),COUNTIFS('Approvals Changes'!$A$8:$A$107,I95,'Approvals Changes'!$D$8:$D$107,A95,'Approvals Changes'!$B$8:$B$107,A95,'Approvals Changes'!$G$8:$G$107,L95,'Approvals Changes'!$H$8:$H$107,"&lt;&gt;",'Approvals Changes'!$I$8:$I$107,"&gt;0")&lt;&gt;1),"Locate signed approval record",IF(L95="Superseded","Use replacement approval reference","Review scope and recorded decisions"))))))))))</x:f>
      </x:c>
      <x:c r="D95" s="40"/>
      <x:c r="E95" s="28"/>
      <x:c r="F95" s="31"/>
      <x:c r="G95" s="31"/>
      <x:c r="H95" s="31"/>
      <x:c r="I95" s="31"/>
      <x:c r="J95" s="28"/>
      <x:c r="K95" s="28"/>
      <x:c r="L95" s="28"/>
      <x:c r="M95" s="28"/>
      <x:c r="N95" s="46"/>
      <x:c r="O95" s="28"/>
    </x:row>
    <x:row r="96" ht="36" customHeight="1">
      <x:c r="A96" s="31"/>
      <x:c r="B96" s="28"/>
      <x:c r="C96" s="34" t="str">
        <x:f>IF(A96="","",IF(COUNTIFS($A$8:$A$107,A96)&lt;&gt;1,"Duplicate Cabinet ID",IF(OR(D96="",E96="",F96="",G96="",J96=""),"Complete count, schedules and drawing",IF(OR(D96&lt;&gt;INT(D96),D96&lt;=0),"Use a positive whole physical count",IF(COUNTIFS($A$118:$A$217,A96)&lt;&gt;1,"Add one cabinet scope record",IF(COUNTIFS('Materials Hardware'!$D$8:$D$107,F96,'Materials Hardware'!$B$8:$B$107,A96,'Materials Hardware'!$E$8:$E$107,"Materials")=0,"Materials schedule not linked",IF(COUNTIFS('Materials Hardware'!$D$8:$D$107,G96,'Materials Hardware'!$B$8:$B$107,A96,'Materials Hardware'!$E$8:$E$107,"Hardware")=0,"Hardware schedule not linked",IF(AND(H96&lt;&gt;"",COUNTIFS('Equipment Interfaces'!$A$8:$A$107,H96,'Equipment Interfaces'!$B$8:$B$107,A96)&lt;&gt;1),"Check Interface ID",IF(AND(OR(L96="Approved",L96="Approved with comments"),COUNTIFS('Approvals Changes'!$A$8:$A$107,I96,'Approvals Changes'!$D$8:$D$107,A96,'Approvals Changes'!$B$8:$B$107,A96,'Approvals Changes'!$G$8:$G$107,L96,'Approvals Changes'!$H$8:$H$107,"&lt;&gt;",'Approvals Changes'!$I$8:$I$107,"&gt;0")&lt;&gt;1),"Locate signed approval record",IF(L96="Superseded","Use replacement approval reference","Review scope and recorded decisions"))))))))))</x:f>
      </x:c>
      <x:c r="D96" s="40"/>
      <x:c r="E96" s="28"/>
      <x:c r="F96" s="31"/>
      <x:c r="G96" s="31"/>
      <x:c r="H96" s="31"/>
      <x:c r="I96" s="31"/>
      <x:c r="J96" s="28"/>
      <x:c r="K96" s="28"/>
      <x:c r="L96" s="28"/>
      <x:c r="M96" s="28"/>
      <x:c r="N96" s="46"/>
      <x:c r="O96" s="28"/>
    </x:row>
    <x:row r="97" ht="36" customHeight="1">
      <x:c r="A97" s="31"/>
      <x:c r="B97" s="28"/>
      <x:c r="C97" s="34" t="str">
        <x:f>IF(A97="","",IF(COUNTIFS($A$8:$A$107,A97)&lt;&gt;1,"Duplicate Cabinet ID",IF(OR(D97="",E97="",F97="",G97="",J97=""),"Complete count, schedules and drawing",IF(OR(D97&lt;&gt;INT(D97),D97&lt;=0),"Use a positive whole physical count",IF(COUNTIFS($A$118:$A$217,A97)&lt;&gt;1,"Add one cabinet scope record",IF(COUNTIFS('Materials Hardware'!$D$8:$D$107,F97,'Materials Hardware'!$B$8:$B$107,A97,'Materials Hardware'!$E$8:$E$107,"Materials")=0,"Materials schedule not linked",IF(COUNTIFS('Materials Hardware'!$D$8:$D$107,G97,'Materials Hardware'!$B$8:$B$107,A97,'Materials Hardware'!$E$8:$E$107,"Hardware")=0,"Hardware schedule not linked",IF(AND(H97&lt;&gt;"",COUNTIFS('Equipment Interfaces'!$A$8:$A$107,H97,'Equipment Interfaces'!$B$8:$B$107,A97)&lt;&gt;1),"Check Interface ID",IF(AND(OR(L97="Approved",L97="Approved with comments"),COUNTIFS('Approvals Changes'!$A$8:$A$107,I97,'Approvals Changes'!$D$8:$D$107,A97,'Approvals Changes'!$B$8:$B$107,A97,'Approvals Changes'!$G$8:$G$107,L97,'Approvals Changes'!$H$8:$H$107,"&lt;&gt;",'Approvals Changes'!$I$8:$I$107,"&gt;0")&lt;&gt;1),"Locate signed approval record",IF(L97="Superseded","Use replacement approval reference","Review scope and recorded decisions"))))))))))</x:f>
      </x:c>
      <x:c r="D97" s="40"/>
      <x:c r="E97" s="28"/>
      <x:c r="F97" s="31"/>
      <x:c r="G97" s="31"/>
      <x:c r="H97" s="31"/>
      <x:c r="I97" s="31"/>
      <x:c r="J97" s="28"/>
      <x:c r="K97" s="28"/>
      <x:c r="L97" s="28"/>
      <x:c r="M97" s="28"/>
      <x:c r="N97" s="46"/>
      <x:c r="O97" s="28"/>
    </x:row>
    <x:row r="98" ht="36" customHeight="1">
      <x:c r="A98" s="31"/>
      <x:c r="B98" s="28"/>
      <x:c r="C98" s="34" t="str">
        <x:f>IF(A98="","",IF(COUNTIFS($A$8:$A$107,A98)&lt;&gt;1,"Duplicate Cabinet ID",IF(OR(D98="",E98="",F98="",G98="",J98=""),"Complete count, schedules and drawing",IF(OR(D98&lt;&gt;INT(D98),D98&lt;=0),"Use a positive whole physical count",IF(COUNTIFS($A$118:$A$217,A98)&lt;&gt;1,"Add one cabinet scope record",IF(COUNTIFS('Materials Hardware'!$D$8:$D$107,F98,'Materials Hardware'!$B$8:$B$107,A98,'Materials Hardware'!$E$8:$E$107,"Materials")=0,"Materials schedule not linked",IF(COUNTIFS('Materials Hardware'!$D$8:$D$107,G98,'Materials Hardware'!$B$8:$B$107,A98,'Materials Hardware'!$E$8:$E$107,"Hardware")=0,"Hardware schedule not linked",IF(AND(H98&lt;&gt;"",COUNTIFS('Equipment Interfaces'!$A$8:$A$107,H98,'Equipment Interfaces'!$B$8:$B$107,A98)&lt;&gt;1),"Check Interface ID",IF(AND(OR(L98="Approved",L98="Approved with comments"),COUNTIFS('Approvals Changes'!$A$8:$A$107,I98,'Approvals Changes'!$D$8:$D$107,A98,'Approvals Changes'!$B$8:$B$107,A98,'Approvals Changes'!$G$8:$G$107,L98,'Approvals Changes'!$H$8:$H$107,"&lt;&gt;",'Approvals Changes'!$I$8:$I$107,"&gt;0")&lt;&gt;1),"Locate signed approval record",IF(L98="Superseded","Use replacement approval reference","Review scope and recorded decisions"))))))))))</x:f>
      </x:c>
      <x:c r="D98" s="40"/>
      <x:c r="E98" s="28"/>
      <x:c r="F98" s="31"/>
      <x:c r="G98" s="31"/>
      <x:c r="H98" s="31"/>
      <x:c r="I98" s="31"/>
      <x:c r="J98" s="28"/>
      <x:c r="K98" s="28"/>
      <x:c r="L98" s="28"/>
      <x:c r="M98" s="28"/>
      <x:c r="N98" s="46"/>
      <x:c r="O98" s="28"/>
    </x:row>
    <x:row r="99" ht="36" customHeight="1">
      <x:c r="A99" s="31"/>
      <x:c r="B99" s="28"/>
      <x:c r="C99" s="34" t="str">
        <x:f>IF(A99="","",IF(COUNTIFS($A$8:$A$107,A99)&lt;&gt;1,"Duplicate Cabinet ID",IF(OR(D99="",E99="",F99="",G99="",J99=""),"Complete count, schedules and drawing",IF(OR(D99&lt;&gt;INT(D99),D99&lt;=0),"Use a positive whole physical count",IF(COUNTIFS($A$118:$A$217,A99)&lt;&gt;1,"Add one cabinet scope record",IF(COUNTIFS('Materials Hardware'!$D$8:$D$107,F99,'Materials Hardware'!$B$8:$B$107,A99,'Materials Hardware'!$E$8:$E$107,"Materials")=0,"Materials schedule not linked",IF(COUNTIFS('Materials Hardware'!$D$8:$D$107,G99,'Materials Hardware'!$B$8:$B$107,A99,'Materials Hardware'!$E$8:$E$107,"Hardware")=0,"Hardware schedule not linked",IF(AND(H99&lt;&gt;"",COUNTIFS('Equipment Interfaces'!$A$8:$A$107,H99,'Equipment Interfaces'!$B$8:$B$107,A99)&lt;&gt;1),"Check Interface ID",IF(AND(OR(L99="Approved",L99="Approved with comments"),COUNTIFS('Approvals Changes'!$A$8:$A$107,I99,'Approvals Changes'!$D$8:$D$107,A99,'Approvals Changes'!$B$8:$B$107,A99,'Approvals Changes'!$G$8:$G$107,L99,'Approvals Changes'!$H$8:$H$107,"&lt;&gt;",'Approvals Changes'!$I$8:$I$107,"&gt;0")&lt;&gt;1),"Locate signed approval record",IF(L99="Superseded","Use replacement approval reference","Review scope and recorded decisions"))))))))))</x:f>
      </x:c>
      <x:c r="D99" s="40"/>
      <x:c r="E99" s="28"/>
      <x:c r="F99" s="31"/>
      <x:c r="G99" s="31"/>
      <x:c r="H99" s="31"/>
      <x:c r="I99" s="31"/>
      <x:c r="J99" s="28"/>
      <x:c r="K99" s="28"/>
      <x:c r="L99" s="28"/>
      <x:c r="M99" s="28"/>
      <x:c r="N99" s="46"/>
      <x:c r="O99" s="28"/>
    </x:row>
    <x:row r="100" ht="36" customHeight="1">
      <x:c r="A100" s="31"/>
      <x:c r="B100" s="28"/>
      <x:c r="C100" s="34" t="str">
        <x:f>IF(A100="","",IF(COUNTIFS($A$8:$A$107,A100)&lt;&gt;1,"Duplicate Cabinet ID",IF(OR(D100="",E100="",F100="",G100="",J100=""),"Complete count, schedules and drawing",IF(OR(D100&lt;&gt;INT(D100),D100&lt;=0),"Use a positive whole physical count",IF(COUNTIFS($A$118:$A$217,A100)&lt;&gt;1,"Add one cabinet scope record",IF(COUNTIFS('Materials Hardware'!$D$8:$D$107,F100,'Materials Hardware'!$B$8:$B$107,A100,'Materials Hardware'!$E$8:$E$107,"Materials")=0,"Materials schedule not linked",IF(COUNTIFS('Materials Hardware'!$D$8:$D$107,G100,'Materials Hardware'!$B$8:$B$107,A100,'Materials Hardware'!$E$8:$E$107,"Hardware")=0,"Hardware schedule not linked",IF(AND(H100&lt;&gt;"",COUNTIFS('Equipment Interfaces'!$A$8:$A$107,H100,'Equipment Interfaces'!$B$8:$B$107,A100)&lt;&gt;1),"Check Interface ID",IF(AND(OR(L100="Approved",L100="Approved with comments"),COUNTIFS('Approvals Changes'!$A$8:$A$107,I100,'Approvals Changes'!$D$8:$D$107,A100,'Approvals Changes'!$B$8:$B$107,A100,'Approvals Changes'!$G$8:$G$107,L100,'Approvals Changes'!$H$8:$H$107,"&lt;&gt;",'Approvals Changes'!$I$8:$I$107,"&gt;0")&lt;&gt;1),"Locate signed approval record",IF(L100="Superseded","Use replacement approval reference","Review scope and recorded decisions"))))))))))</x:f>
      </x:c>
      <x:c r="D100" s="40"/>
      <x:c r="E100" s="28"/>
      <x:c r="F100" s="31"/>
      <x:c r="G100" s="31"/>
      <x:c r="H100" s="31"/>
      <x:c r="I100" s="31"/>
      <x:c r="J100" s="28"/>
      <x:c r="K100" s="28"/>
      <x:c r="L100" s="28"/>
      <x:c r="M100" s="28"/>
      <x:c r="N100" s="46"/>
      <x:c r="O100" s="28"/>
    </x:row>
    <x:row r="101" ht="36" customHeight="1">
      <x:c r="A101" s="31"/>
      <x:c r="B101" s="28"/>
      <x:c r="C101" s="34" t="str">
        <x:f>IF(A101="","",IF(COUNTIFS($A$8:$A$107,A101)&lt;&gt;1,"Duplicate Cabinet ID",IF(OR(D101="",E101="",F101="",G101="",J101=""),"Complete count, schedules and drawing",IF(OR(D101&lt;&gt;INT(D101),D101&lt;=0),"Use a positive whole physical count",IF(COUNTIFS($A$118:$A$217,A101)&lt;&gt;1,"Add one cabinet scope record",IF(COUNTIFS('Materials Hardware'!$D$8:$D$107,F101,'Materials Hardware'!$B$8:$B$107,A101,'Materials Hardware'!$E$8:$E$107,"Materials")=0,"Materials schedule not linked",IF(COUNTIFS('Materials Hardware'!$D$8:$D$107,G101,'Materials Hardware'!$B$8:$B$107,A101,'Materials Hardware'!$E$8:$E$107,"Hardware")=0,"Hardware schedule not linked",IF(AND(H101&lt;&gt;"",COUNTIFS('Equipment Interfaces'!$A$8:$A$107,H101,'Equipment Interfaces'!$B$8:$B$107,A101)&lt;&gt;1),"Check Interface ID",IF(AND(OR(L101="Approved",L101="Approved with comments"),COUNTIFS('Approvals Changes'!$A$8:$A$107,I101,'Approvals Changes'!$D$8:$D$107,A101,'Approvals Changes'!$B$8:$B$107,A101,'Approvals Changes'!$G$8:$G$107,L101,'Approvals Changes'!$H$8:$H$107,"&lt;&gt;",'Approvals Changes'!$I$8:$I$107,"&gt;0")&lt;&gt;1),"Locate signed approval record",IF(L101="Superseded","Use replacement approval reference","Review scope and recorded decisions"))))))))))</x:f>
      </x:c>
      <x:c r="D101" s="40"/>
      <x:c r="E101" s="28"/>
      <x:c r="F101" s="31"/>
      <x:c r="G101" s="31"/>
      <x:c r="H101" s="31"/>
      <x:c r="I101" s="31"/>
      <x:c r="J101" s="28"/>
      <x:c r="K101" s="28"/>
      <x:c r="L101" s="28"/>
      <x:c r="M101" s="28"/>
      <x:c r="N101" s="46"/>
      <x:c r="O101" s="28"/>
    </x:row>
    <x:row r="102" ht="36" customHeight="1">
      <x:c r="A102" s="31"/>
      <x:c r="B102" s="28"/>
      <x:c r="C102" s="34" t="str">
        <x:f>IF(A102="","",IF(COUNTIFS($A$8:$A$107,A102)&lt;&gt;1,"Duplicate Cabinet ID",IF(OR(D102="",E102="",F102="",G102="",J102=""),"Complete count, schedules and drawing",IF(OR(D102&lt;&gt;INT(D102),D102&lt;=0),"Use a positive whole physical count",IF(COUNTIFS($A$118:$A$217,A102)&lt;&gt;1,"Add one cabinet scope record",IF(COUNTIFS('Materials Hardware'!$D$8:$D$107,F102,'Materials Hardware'!$B$8:$B$107,A102,'Materials Hardware'!$E$8:$E$107,"Materials")=0,"Materials schedule not linked",IF(COUNTIFS('Materials Hardware'!$D$8:$D$107,G102,'Materials Hardware'!$B$8:$B$107,A102,'Materials Hardware'!$E$8:$E$107,"Hardware")=0,"Hardware schedule not linked",IF(AND(H102&lt;&gt;"",COUNTIFS('Equipment Interfaces'!$A$8:$A$107,H102,'Equipment Interfaces'!$B$8:$B$107,A102)&lt;&gt;1),"Check Interface ID",IF(AND(OR(L102="Approved",L102="Approved with comments"),COUNTIFS('Approvals Changes'!$A$8:$A$107,I102,'Approvals Changes'!$D$8:$D$107,A102,'Approvals Changes'!$B$8:$B$107,A102,'Approvals Changes'!$G$8:$G$107,L102,'Approvals Changes'!$H$8:$H$107,"&lt;&gt;",'Approvals Changes'!$I$8:$I$107,"&gt;0")&lt;&gt;1),"Locate signed approval record",IF(L102="Superseded","Use replacement approval reference","Review scope and recorded decisions"))))))))))</x:f>
      </x:c>
      <x:c r="D102" s="40"/>
      <x:c r="E102" s="28"/>
      <x:c r="F102" s="31"/>
      <x:c r="G102" s="31"/>
      <x:c r="H102" s="31"/>
      <x:c r="I102" s="31"/>
      <x:c r="J102" s="28"/>
      <x:c r="K102" s="28"/>
      <x:c r="L102" s="28"/>
      <x:c r="M102" s="28"/>
      <x:c r="N102" s="46"/>
      <x:c r="O102" s="28"/>
    </x:row>
    <x:row r="103" ht="36" customHeight="1">
      <x:c r="A103" s="31"/>
      <x:c r="B103" s="28"/>
      <x:c r="C103" s="34" t="str">
        <x:f>IF(A103="","",IF(COUNTIFS($A$8:$A$107,A103)&lt;&gt;1,"Duplicate Cabinet ID",IF(OR(D103="",E103="",F103="",G103="",J103=""),"Complete count, schedules and drawing",IF(OR(D103&lt;&gt;INT(D103),D103&lt;=0),"Use a positive whole physical count",IF(COUNTIFS($A$118:$A$217,A103)&lt;&gt;1,"Add one cabinet scope record",IF(COUNTIFS('Materials Hardware'!$D$8:$D$107,F103,'Materials Hardware'!$B$8:$B$107,A103,'Materials Hardware'!$E$8:$E$107,"Materials")=0,"Materials schedule not linked",IF(COUNTIFS('Materials Hardware'!$D$8:$D$107,G103,'Materials Hardware'!$B$8:$B$107,A103,'Materials Hardware'!$E$8:$E$107,"Hardware")=0,"Hardware schedule not linked",IF(AND(H103&lt;&gt;"",COUNTIFS('Equipment Interfaces'!$A$8:$A$107,H103,'Equipment Interfaces'!$B$8:$B$107,A103)&lt;&gt;1),"Check Interface ID",IF(AND(OR(L103="Approved",L103="Approved with comments"),COUNTIFS('Approvals Changes'!$A$8:$A$107,I103,'Approvals Changes'!$D$8:$D$107,A103,'Approvals Changes'!$B$8:$B$107,A103,'Approvals Changes'!$G$8:$G$107,L103,'Approvals Changes'!$H$8:$H$107,"&lt;&gt;",'Approvals Changes'!$I$8:$I$107,"&gt;0")&lt;&gt;1),"Locate signed approval record",IF(L103="Superseded","Use replacement approval reference","Review scope and recorded decisions"))))))))))</x:f>
      </x:c>
      <x:c r="D103" s="40"/>
      <x:c r="E103" s="28"/>
      <x:c r="F103" s="31"/>
      <x:c r="G103" s="31"/>
      <x:c r="H103" s="31"/>
      <x:c r="I103" s="31"/>
      <x:c r="J103" s="28"/>
      <x:c r="K103" s="28"/>
      <x:c r="L103" s="28"/>
      <x:c r="M103" s="28"/>
      <x:c r="N103" s="46"/>
      <x:c r="O103" s="28"/>
    </x:row>
    <x:row r="104" ht="36" customHeight="1">
      <x:c r="A104" s="31"/>
      <x:c r="B104" s="28"/>
      <x:c r="C104" s="34" t="str">
        <x:f>IF(A104="","",IF(COUNTIFS($A$8:$A$107,A104)&lt;&gt;1,"Duplicate Cabinet ID",IF(OR(D104="",E104="",F104="",G104="",J104=""),"Complete count, schedules and drawing",IF(OR(D104&lt;&gt;INT(D104),D104&lt;=0),"Use a positive whole physical count",IF(COUNTIFS($A$118:$A$217,A104)&lt;&gt;1,"Add one cabinet scope record",IF(COUNTIFS('Materials Hardware'!$D$8:$D$107,F104,'Materials Hardware'!$B$8:$B$107,A104,'Materials Hardware'!$E$8:$E$107,"Materials")=0,"Materials schedule not linked",IF(COUNTIFS('Materials Hardware'!$D$8:$D$107,G104,'Materials Hardware'!$B$8:$B$107,A104,'Materials Hardware'!$E$8:$E$107,"Hardware")=0,"Hardware schedule not linked",IF(AND(H104&lt;&gt;"",COUNTIFS('Equipment Interfaces'!$A$8:$A$107,H104,'Equipment Interfaces'!$B$8:$B$107,A104)&lt;&gt;1),"Check Interface ID",IF(AND(OR(L104="Approved",L104="Approved with comments"),COUNTIFS('Approvals Changes'!$A$8:$A$107,I104,'Approvals Changes'!$D$8:$D$107,A104,'Approvals Changes'!$B$8:$B$107,A104,'Approvals Changes'!$G$8:$G$107,L104,'Approvals Changes'!$H$8:$H$107,"&lt;&gt;",'Approvals Changes'!$I$8:$I$107,"&gt;0")&lt;&gt;1),"Locate signed approval record",IF(L104="Superseded","Use replacement approval reference","Review scope and recorded decisions"))))))))))</x:f>
      </x:c>
      <x:c r="D104" s="40"/>
      <x:c r="E104" s="28"/>
      <x:c r="F104" s="31"/>
      <x:c r="G104" s="31"/>
      <x:c r="H104" s="31"/>
      <x:c r="I104" s="31"/>
      <x:c r="J104" s="28"/>
      <x:c r="K104" s="28"/>
      <x:c r="L104" s="28"/>
      <x:c r="M104" s="28"/>
      <x:c r="N104" s="46"/>
      <x:c r="O104" s="28"/>
    </x:row>
    <x:row r="105" ht="36" customHeight="1">
      <x:c r="A105" s="31"/>
      <x:c r="B105" s="28"/>
      <x:c r="C105" s="34" t="str">
        <x:f>IF(A105="","",IF(COUNTIFS($A$8:$A$107,A105)&lt;&gt;1,"Duplicate Cabinet ID",IF(OR(D105="",E105="",F105="",G105="",J105=""),"Complete count, schedules and drawing",IF(OR(D105&lt;&gt;INT(D105),D105&lt;=0),"Use a positive whole physical count",IF(COUNTIFS($A$118:$A$217,A105)&lt;&gt;1,"Add one cabinet scope record",IF(COUNTIFS('Materials Hardware'!$D$8:$D$107,F105,'Materials Hardware'!$B$8:$B$107,A105,'Materials Hardware'!$E$8:$E$107,"Materials")=0,"Materials schedule not linked",IF(COUNTIFS('Materials Hardware'!$D$8:$D$107,G105,'Materials Hardware'!$B$8:$B$107,A105,'Materials Hardware'!$E$8:$E$107,"Hardware")=0,"Hardware schedule not linked",IF(AND(H105&lt;&gt;"",COUNTIFS('Equipment Interfaces'!$A$8:$A$107,H105,'Equipment Interfaces'!$B$8:$B$107,A105)&lt;&gt;1),"Check Interface ID",IF(AND(OR(L105="Approved",L105="Approved with comments"),COUNTIFS('Approvals Changes'!$A$8:$A$107,I105,'Approvals Changes'!$D$8:$D$107,A105,'Approvals Changes'!$B$8:$B$107,A105,'Approvals Changes'!$G$8:$G$107,L105,'Approvals Changes'!$H$8:$H$107,"&lt;&gt;",'Approvals Changes'!$I$8:$I$107,"&gt;0")&lt;&gt;1),"Locate signed approval record",IF(L105="Superseded","Use replacement approval reference","Review scope and recorded decisions"))))))))))</x:f>
      </x:c>
      <x:c r="D105" s="40"/>
      <x:c r="E105" s="28"/>
      <x:c r="F105" s="31"/>
      <x:c r="G105" s="31"/>
      <x:c r="H105" s="31"/>
      <x:c r="I105" s="31"/>
      <x:c r="J105" s="28"/>
      <x:c r="K105" s="28"/>
      <x:c r="L105" s="28"/>
      <x:c r="M105" s="28"/>
      <x:c r="N105" s="46"/>
      <x:c r="O105" s="28"/>
    </x:row>
    <x:row r="106" ht="36" customHeight="1">
      <x:c r="A106" s="31"/>
      <x:c r="B106" s="28"/>
      <x:c r="C106" s="34" t="str">
        <x:f>IF(A106="","",IF(COUNTIFS($A$8:$A$107,A106)&lt;&gt;1,"Duplicate Cabinet ID",IF(OR(D106="",E106="",F106="",G106="",J106=""),"Complete count, schedules and drawing",IF(OR(D106&lt;&gt;INT(D106),D106&lt;=0),"Use a positive whole physical count",IF(COUNTIFS($A$118:$A$217,A106)&lt;&gt;1,"Add one cabinet scope record",IF(COUNTIFS('Materials Hardware'!$D$8:$D$107,F106,'Materials Hardware'!$B$8:$B$107,A106,'Materials Hardware'!$E$8:$E$107,"Materials")=0,"Materials schedule not linked",IF(COUNTIFS('Materials Hardware'!$D$8:$D$107,G106,'Materials Hardware'!$B$8:$B$107,A106,'Materials Hardware'!$E$8:$E$107,"Hardware")=0,"Hardware schedule not linked",IF(AND(H106&lt;&gt;"",COUNTIFS('Equipment Interfaces'!$A$8:$A$107,H106,'Equipment Interfaces'!$B$8:$B$107,A106)&lt;&gt;1),"Check Interface ID",IF(AND(OR(L106="Approved",L106="Approved with comments"),COUNTIFS('Approvals Changes'!$A$8:$A$107,I106,'Approvals Changes'!$D$8:$D$107,A106,'Approvals Changes'!$B$8:$B$107,A106,'Approvals Changes'!$G$8:$G$107,L106,'Approvals Changes'!$H$8:$H$107,"&lt;&gt;",'Approvals Changes'!$I$8:$I$107,"&gt;0")&lt;&gt;1),"Locate signed approval record",IF(L106="Superseded","Use replacement approval reference","Review scope and recorded decisions"))))))))))</x:f>
      </x:c>
      <x:c r="D106" s="40"/>
      <x:c r="E106" s="28"/>
      <x:c r="F106" s="31"/>
      <x:c r="G106" s="31"/>
      <x:c r="H106" s="31"/>
      <x:c r="I106" s="31"/>
      <x:c r="J106" s="28"/>
      <x:c r="K106" s="28"/>
      <x:c r="L106" s="28"/>
      <x:c r="M106" s="28"/>
      <x:c r="N106" s="46"/>
      <x:c r="O106" s="28"/>
    </x:row>
    <x:row r="107" ht="36" customHeight="1">
      <x:c r="A107" s="32"/>
      <x:c r="B107" s="29"/>
      <x:c r="C107" s="35" t="str">
        <x:f>IF(A107="","",IF(COUNTIFS($A$8:$A$107,A107)&lt;&gt;1,"Duplicate Cabinet ID",IF(OR(D107="",E107="",F107="",G107="",J107=""),"Complete count, schedules and drawing",IF(OR(D107&lt;&gt;INT(D107),D107&lt;=0),"Use a positive whole physical count",IF(COUNTIFS($A$118:$A$217,A107)&lt;&gt;1,"Add one cabinet scope record",IF(COUNTIFS('Materials Hardware'!$D$8:$D$107,F107,'Materials Hardware'!$B$8:$B$107,A107,'Materials Hardware'!$E$8:$E$107,"Materials")=0,"Materials schedule not linked",IF(COUNTIFS('Materials Hardware'!$D$8:$D$107,G107,'Materials Hardware'!$B$8:$B$107,A107,'Materials Hardware'!$E$8:$E$107,"Hardware")=0,"Hardware schedule not linked",IF(AND(H107&lt;&gt;"",COUNTIFS('Equipment Interfaces'!$A$8:$A$107,H107,'Equipment Interfaces'!$B$8:$B$107,A107)&lt;&gt;1),"Check Interface ID",IF(AND(OR(L107="Approved",L107="Approved with comments"),COUNTIFS('Approvals Changes'!$A$8:$A$107,I107,'Approvals Changes'!$D$8:$D$107,A107,'Approvals Changes'!$B$8:$B$107,A107,'Approvals Changes'!$G$8:$G$107,L107,'Approvals Changes'!$H$8:$H$107,"&lt;&gt;",'Approvals Changes'!$I$8:$I$107,"&gt;0")&lt;&gt;1),"Locate signed approval record",IF(L107="Superseded","Use replacement approval reference","Review scope and recorded decisions"))))))))))</x:f>
      </x:c>
      <x:c r="D107" s="41"/>
      <x:c r="E107" s="29"/>
      <x:c r="F107" s="32"/>
      <x:c r="G107" s="32"/>
      <x:c r="H107" s="32"/>
      <x:c r="I107" s="32"/>
      <x:c r="J107" s="29"/>
      <x:c r="K107" s="29"/>
      <x:c r="L107" s="29"/>
      <x:c r="M107" s="29"/>
      <x:c r="N107" s="47"/>
      <x:c r="O107" s="29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</x:row>
    <x:row r="115" ht="25" customHeight="1">
      <x:c r="A115" s="48" t="str">
        <x:v>Cabinet specification and service scope</x:v>
      </x:c>
      <x:c r="B115" s="48"/>
      <x:c r="C115" s="48"/>
      <x:c r="D115" s="48"/>
      <x:c r="E115" s="48"/>
      <x:c r="F115" s="48"/>
      <x:c r="G115" s="48"/>
      <x:c r="H115" s="48"/>
      <x:c r="I115" s="48"/>
      <x:c r="J115" s="48"/>
      <x:c r="K115" s="48"/>
      <x:c r="L115" s="48"/>
      <x:c r="M115" s="48"/>
      <x:c r="N115" s="48"/>
      <x:c r="O115" s="48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</x:row>
    <x:row r="117" ht="48" customHeight="1">
      <x:c r="A117" s="18" t="str">
        <x:v>Cabinet ID</x:v>
      </x:c>
      <x:c r="B117" s="19" t="str">
        <x:v>Destination market / location</x:v>
      </x:c>
      <x:c r="C117" s="19" t="str">
        <x:v>Dimension unit</x:v>
      </x:c>
      <x:c r="D117" s="19" t="str">
        <x:v>External width</x:v>
      </x:c>
      <x:c r="E117" s="19" t="str">
        <x:v>External depth</x:v>
      </x:c>
      <x:c r="F117" s="19" t="str">
        <x:v>External height</x:v>
      </x:c>
      <x:c r="G117" s="19" t="str">
        <x:v>Box material / construction</x:v>
      </x:c>
      <x:c r="H117" s="19" t="str">
        <x:v>Front construction</x:v>
      </x:c>
      <x:c r="I117" s="19" t="str">
        <x:v>Finish / sample ID</x:v>
      </x:c>
      <x:c r="J117" s="19" t="str">
        <x:v>Fillers / plinth / ends / supports</x:v>
      </x:c>
      <x:c r="K117" s="19" t="str">
        <x:v>Countertop / sink / lighting interfaces</x:v>
      </x:c>
      <x:c r="L117" s="19" t="str">
        <x:v>Survey scope</x:v>
      </x:c>
      <x:c r="M117" s="19" t="str">
        <x:v>Installation scope</x:v>
      </x:c>
      <x:c r="N117" s="19" t="str">
        <x:v>Delivery scope</x:v>
      </x:c>
      <x:c r="O117" s="20" t="str">
        <x:v>Exclusions / unresolved item / owner</x:v>
      </x:c>
    </x:row>
    <x:row r="118" ht="36" customHeight="1">
      <x:c r="A118" s="30"/>
      <x:c r="B118" s="27"/>
      <x:c r="C118" s="27"/>
      <x:c r="D118" s="52"/>
      <x:c r="E118" s="52"/>
      <x:c r="F118" s="52"/>
      <x:c r="G118" s="27"/>
      <x:c r="H118" s="27"/>
      <x:c r="I118" s="27"/>
      <x:c r="J118" s="27"/>
      <x:c r="K118" s="27"/>
      <x:c r="L118" s="27"/>
      <x:c r="M118" s="27"/>
      <x:c r="N118" s="27"/>
      <x:c r="O118" s="27"/>
    </x:row>
    <x:row r="119" ht="36" customHeight="1">
      <x:c r="A119" s="31"/>
      <x:c r="B119" s="28"/>
      <x:c r="C119" s="28"/>
      <x:c r="D119" s="53"/>
      <x:c r="E119" s="53"/>
      <x:c r="F119" s="53"/>
      <x:c r="G119" s="28"/>
      <x:c r="H119" s="28"/>
      <x:c r="I119" s="28"/>
      <x:c r="J119" s="28"/>
      <x:c r="K119" s="28"/>
      <x:c r="L119" s="28"/>
      <x:c r="M119" s="28"/>
      <x:c r="N119" s="28"/>
      <x:c r="O119" s="28"/>
    </x:row>
    <x:row r="120" ht="36" customHeight="1">
      <x:c r="A120" s="31"/>
      <x:c r="B120" s="28"/>
      <x:c r="C120" s="28"/>
      <x:c r="D120" s="53"/>
      <x:c r="E120" s="53"/>
      <x:c r="F120" s="53"/>
      <x:c r="G120" s="28"/>
      <x:c r="H120" s="28"/>
      <x:c r="I120" s="28"/>
      <x:c r="J120" s="28"/>
      <x:c r="K120" s="28"/>
      <x:c r="L120" s="28"/>
      <x:c r="M120" s="28"/>
      <x:c r="N120" s="28"/>
      <x:c r="O120" s="28"/>
    </x:row>
    <x:row r="121" ht="36" customHeight="1">
      <x:c r="A121" s="31"/>
      <x:c r="B121" s="28"/>
      <x:c r="C121" s="28"/>
      <x:c r="D121" s="53"/>
      <x:c r="E121" s="53"/>
      <x:c r="F121" s="53"/>
      <x:c r="G121" s="28"/>
      <x:c r="H121" s="28"/>
      <x:c r="I121" s="28"/>
      <x:c r="J121" s="28"/>
      <x:c r="K121" s="28"/>
      <x:c r="L121" s="28"/>
      <x:c r="M121" s="28"/>
      <x:c r="N121" s="28"/>
      <x:c r="O121" s="28"/>
    </x:row>
    <x:row r="122" ht="36" customHeight="1">
      <x:c r="A122" s="31"/>
      <x:c r="B122" s="28"/>
      <x:c r="C122" s="28"/>
      <x:c r="D122" s="53"/>
      <x:c r="E122" s="53"/>
      <x:c r="F122" s="53"/>
      <x:c r="G122" s="28"/>
      <x:c r="H122" s="28"/>
      <x:c r="I122" s="28"/>
      <x:c r="J122" s="28"/>
      <x:c r="K122" s="28"/>
      <x:c r="L122" s="28"/>
      <x:c r="M122" s="28"/>
      <x:c r="N122" s="28"/>
      <x:c r="O122" s="28"/>
    </x:row>
    <x:row r="123" ht="36" customHeight="1">
      <x:c r="A123" s="31"/>
      <x:c r="B123" s="28"/>
      <x:c r="C123" s="28"/>
      <x:c r="D123" s="53"/>
      <x:c r="E123" s="53"/>
      <x:c r="F123" s="53"/>
      <x:c r="G123" s="28"/>
      <x:c r="H123" s="28"/>
      <x:c r="I123" s="28"/>
      <x:c r="J123" s="28"/>
      <x:c r="K123" s="28"/>
      <x:c r="L123" s="28"/>
      <x:c r="M123" s="28"/>
      <x:c r="N123" s="28"/>
      <x:c r="O123" s="28"/>
    </x:row>
    <x:row r="124" ht="36" customHeight="1">
      <x:c r="A124" s="31"/>
      <x:c r="B124" s="28"/>
      <x:c r="C124" s="28"/>
      <x:c r="D124" s="53"/>
      <x:c r="E124" s="53"/>
      <x:c r="F124" s="53"/>
      <x:c r="G124" s="28"/>
      <x:c r="H124" s="28"/>
      <x:c r="I124" s="28"/>
      <x:c r="J124" s="28"/>
      <x:c r="K124" s="28"/>
      <x:c r="L124" s="28"/>
      <x:c r="M124" s="28"/>
      <x:c r="N124" s="28"/>
      <x:c r="O124" s="28"/>
    </x:row>
    <x:row r="125" ht="36" customHeight="1">
      <x:c r="A125" s="31"/>
      <x:c r="B125" s="28"/>
      <x:c r="C125" s="28"/>
      <x:c r="D125" s="53"/>
      <x:c r="E125" s="53"/>
      <x:c r="F125" s="53"/>
      <x:c r="G125" s="28"/>
      <x:c r="H125" s="28"/>
      <x:c r="I125" s="28"/>
      <x:c r="J125" s="28"/>
      <x:c r="K125" s="28"/>
      <x:c r="L125" s="28"/>
      <x:c r="M125" s="28"/>
      <x:c r="N125" s="28"/>
      <x:c r="O125" s="28"/>
    </x:row>
    <x:row r="126" ht="36" customHeight="1">
      <x:c r="A126" s="31"/>
      <x:c r="B126" s="28"/>
      <x:c r="C126" s="28"/>
      <x:c r="D126" s="53"/>
      <x:c r="E126" s="53"/>
      <x:c r="F126" s="53"/>
      <x:c r="G126" s="28"/>
      <x:c r="H126" s="28"/>
      <x:c r="I126" s="28"/>
      <x:c r="J126" s="28"/>
      <x:c r="K126" s="28"/>
      <x:c r="L126" s="28"/>
      <x:c r="M126" s="28"/>
      <x:c r="N126" s="28"/>
      <x:c r="O126" s="28"/>
    </x:row>
    <x:row r="127" ht="36" customHeight="1">
      <x:c r="A127" s="31"/>
      <x:c r="B127" s="28"/>
      <x:c r="C127" s="28"/>
      <x:c r="D127" s="53"/>
      <x:c r="E127" s="53"/>
      <x:c r="F127" s="53"/>
      <x:c r="G127" s="28"/>
      <x:c r="H127" s="28"/>
      <x:c r="I127" s="28"/>
      <x:c r="J127" s="28"/>
      <x:c r="K127" s="28"/>
      <x:c r="L127" s="28"/>
      <x:c r="M127" s="28"/>
      <x:c r="N127" s="28"/>
      <x:c r="O127" s="28"/>
    </x:row>
    <x:row r="128" ht="36" customHeight="1">
      <x:c r="A128" s="31"/>
      <x:c r="B128" s="28"/>
      <x:c r="C128" s="28"/>
      <x:c r="D128" s="53"/>
      <x:c r="E128" s="53"/>
      <x:c r="F128" s="53"/>
      <x:c r="G128" s="28"/>
      <x:c r="H128" s="28"/>
      <x:c r="I128" s="28"/>
      <x:c r="J128" s="28"/>
      <x:c r="K128" s="28"/>
      <x:c r="L128" s="28"/>
      <x:c r="M128" s="28"/>
      <x:c r="N128" s="28"/>
      <x:c r="O128" s="28"/>
    </x:row>
    <x:row r="129" ht="36" customHeight="1">
      <x:c r="A129" s="31"/>
      <x:c r="B129" s="28"/>
      <x:c r="C129" s="28"/>
      <x:c r="D129" s="53"/>
      <x:c r="E129" s="53"/>
      <x:c r="F129" s="53"/>
      <x:c r="G129" s="28"/>
      <x:c r="H129" s="28"/>
      <x:c r="I129" s="28"/>
      <x:c r="J129" s="28"/>
      <x:c r="K129" s="28"/>
      <x:c r="L129" s="28"/>
      <x:c r="M129" s="28"/>
      <x:c r="N129" s="28"/>
      <x:c r="O129" s="28"/>
    </x:row>
    <x:row r="130" ht="36" customHeight="1">
      <x:c r="A130" s="31"/>
      <x:c r="B130" s="28"/>
      <x:c r="C130" s="28"/>
      <x:c r="D130" s="53"/>
      <x:c r="E130" s="53"/>
      <x:c r="F130" s="53"/>
      <x:c r="G130" s="28"/>
      <x:c r="H130" s="28"/>
      <x:c r="I130" s="28"/>
      <x:c r="J130" s="28"/>
      <x:c r="K130" s="28"/>
      <x:c r="L130" s="28"/>
      <x:c r="M130" s="28"/>
      <x:c r="N130" s="28"/>
      <x:c r="O130" s="28"/>
    </x:row>
    <x:row r="131" ht="36" customHeight="1">
      <x:c r="A131" s="31"/>
      <x:c r="B131" s="28"/>
      <x:c r="C131" s="28"/>
      <x:c r="D131" s="53"/>
      <x:c r="E131" s="53"/>
      <x:c r="F131" s="53"/>
      <x:c r="G131" s="28"/>
      <x:c r="H131" s="28"/>
      <x:c r="I131" s="28"/>
      <x:c r="J131" s="28"/>
      <x:c r="K131" s="28"/>
      <x:c r="L131" s="28"/>
      <x:c r="M131" s="28"/>
      <x:c r="N131" s="28"/>
      <x:c r="O131" s="28"/>
    </x:row>
    <x:row r="132" ht="36" customHeight="1">
      <x:c r="A132" s="31"/>
      <x:c r="B132" s="28"/>
      <x:c r="C132" s="28"/>
      <x:c r="D132" s="53"/>
      <x:c r="E132" s="53"/>
      <x:c r="F132" s="53"/>
      <x:c r="G132" s="28"/>
      <x:c r="H132" s="28"/>
      <x:c r="I132" s="28"/>
      <x:c r="J132" s="28"/>
      <x:c r="K132" s="28"/>
      <x:c r="L132" s="28"/>
      <x:c r="M132" s="28"/>
      <x:c r="N132" s="28"/>
      <x:c r="O132" s="28"/>
    </x:row>
    <x:row r="133" ht="36" customHeight="1">
      <x:c r="A133" s="31"/>
      <x:c r="B133" s="28"/>
      <x:c r="C133" s="28"/>
      <x:c r="D133" s="53"/>
      <x:c r="E133" s="53"/>
      <x:c r="F133" s="53"/>
      <x:c r="G133" s="28"/>
      <x:c r="H133" s="28"/>
      <x:c r="I133" s="28"/>
      <x:c r="J133" s="28"/>
      <x:c r="K133" s="28"/>
      <x:c r="L133" s="28"/>
      <x:c r="M133" s="28"/>
      <x:c r="N133" s="28"/>
      <x:c r="O133" s="28"/>
    </x:row>
    <x:row r="134" ht="36" customHeight="1">
      <x:c r="A134" s="31"/>
      <x:c r="B134" s="28"/>
      <x:c r="C134" s="28"/>
      <x:c r="D134" s="53"/>
      <x:c r="E134" s="53"/>
      <x:c r="F134" s="53"/>
      <x:c r="G134" s="28"/>
      <x:c r="H134" s="28"/>
      <x:c r="I134" s="28"/>
      <x:c r="J134" s="28"/>
      <x:c r="K134" s="28"/>
      <x:c r="L134" s="28"/>
      <x:c r="M134" s="28"/>
      <x:c r="N134" s="28"/>
      <x:c r="O134" s="28"/>
    </x:row>
    <x:row r="135" ht="36" customHeight="1">
      <x:c r="A135" s="31"/>
      <x:c r="B135" s="28"/>
      <x:c r="C135" s="28"/>
      <x:c r="D135" s="53"/>
      <x:c r="E135" s="53"/>
      <x:c r="F135" s="53"/>
      <x:c r="G135" s="28"/>
      <x:c r="H135" s="28"/>
      <x:c r="I135" s="28"/>
      <x:c r="J135" s="28"/>
      <x:c r="K135" s="28"/>
      <x:c r="L135" s="28"/>
      <x:c r="M135" s="28"/>
      <x:c r="N135" s="28"/>
      <x:c r="O135" s="28"/>
    </x:row>
    <x:row r="136" ht="36" customHeight="1">
      <x:c r="A136" s="31"/>
      <x:c r="B136" s="28"/>
      <x:c r="C136" s="28"/>
      <x:c r="D136" s="53"/>
      <x:c r="E136" s="53"/>
      <x:c r="F136" s="53"/>
      <x:c r="G136" s="28"/>
      <x:c r="H136" s="28"/>
      <x:c r="I136" s="28"/>
      <x:c r="J136" s="28"/>
      <x:c r="K136" s="28"/>
      <x:c r="L136" s="28"/>
      <x:c r="M136" s="28"/>
      <x:c r="N136" s="28"/>
      <x:c r="O136" s="28"/>
    </x:row>
    <x:row r="137" ht="36" customHeight="1">
      <x:c r="A137" s="31"/>
      <x:c r="B137" s="28"/>
      <x:c r="C137" s="28"/>
      <x:c r="D137" s="53"/>
      <x:c r="E137" s="53"/>
      <x:c r="F137" s="53"/>
      <x:c r="G137" s="28"/>
      <x:c r="H137" s="28"/>
      <x:c r="I137" s="28"/>
      <x:c r="J137" s="28"/>
      <x:c r="K137" s="28"/>
      <x:c r="L137" s="28"/>
      <x:c r="M137" s="28"/>
      <x:c r="N137" s="28"/>
      <x:c r="O137" s="28"/>
    </x:row>
    <x:row r="138" ht="36" customHeight="1">
      <x:c r="A138" s="31"/>
      <x:c r="B138" s="28"/>
      <x:c r="C138" s="28"/>
      <x:c r="D138" s="53"/>
      <x:c r="E138" s="53"/>
      <x:c r="F138" s="53"/>
      <x:c r="G138" s="28"/>
      <x:c r="H138" s="28"/>
      <x:c r="I138" s="28"/>
      <x:c r="J138" s="28"/>
      <x:c r="K138" s="28"/>
      <x:c r="L138" s="28"/>
      <x:c r="M138" s="28"/>
      <x:c r="N138" s="28"/>
      <x:c r="O138" s="28"/>
    </x:row>
    <x:row r="139" ht="36" customHeight="1">
      <x:c r="A139" s="31"/>
      <x:c r="B139" s="28"/>
      <x:c r="C139" s="28"/>
      <x:c r="D139" s="53"/>
      <x:c r="E139" s="53"/>
      <x:c r="F139" s="53"/>
      <x:c r="G139" s="28"/>
      <x:c r="H139" s="28"/>
      <x:c r="I139" s="28"/>
      <x:c r="J139" s="28"/>
      <x:c r="K139" s="28"/>
      <x:c r="L139" s="28"/>
      <x:c r="M139" s="28"/>
      <x:c r="N139" s="28"/>
      <x:c r="O139" s="28"/>
    </x:row>
    <x:row r="140" ht="36" customHeight="1">
      <x:c r="A140" s="31"/>
      <x:c r="B140" s="28"/>
      <x:c r="C140" s="28"/>
      <x:c r="D140" s="53"/>
      <x:c r="E140" s="53"/>
      <x:c r="F140" s="53"/>
      <x:c r="G140" s="28"/>
      <x:c r="H140" s="28"/>
      <x:c r="I140" s="28"/>
      <x:c r="J140" s="28"/>
      <x:c r="K140" s="28"/>
      <x:c r="L140" s="28"/>
      <x:c r="M140" s="28"/>
      <x:c r="N140" s="28"/>
      <x:c r="O140" s="28"/>
    </x:row>
    <x:row r="141" ht="36" customHeight="1">
      <x:c r="A141" s="31"/>
      <x:c r="B141" s="28"/>
      <x:c r="C141" s="28"/>
      <x:c r="D141" s="53"/>
      <x:c r="E141" s="53"/>
      <x:c r="F141" s="53"/>
      <x:c r="G141" s="28"/>
      <x:c r="H141" s="28"/>
      <x:c r="I141" s="28"/>
      <x:c r="J141" s="28"/>
      <x:c r="K141" s="28"/>
      <x:c r="L141" s="28"/>
      <x:c r="M141" s="28"/>
      <x:c r="N141" s="28"/>
      <x:c r="O141" s="28"/>
    </x:row>
    <x:row r="142" ht="36" customHeight="1">
      <x:c r="A142" s="31"/>
      <x:c r="B142" s="28"/>
      <x:c r="C142" s="28"/>
      <x:c r="D142" s="53"/>
      <x:c r="E142" s="53"/>
      <x:c r="F142" s="53"/>
      <x:c r="G142" s="28"/>
      <x:c r="H142" s="28"/>
      <x:c r="I142" s="28"/>
      <x:c r="J142" s="28"/>
      <x:c r="K142" s="28"/>
      <x:c r="L142" s="28"/>
      <x:c r="M142" s="28"/>
      <x:c r="N142" s="28"/>
      <x:c r="O142" s="28"/>
    </x:row>
    <x:row r="143" ht="36" customHeight="1">
      <x:c r="A143" s="31"/>
      <x:c r="B143" s="28"/>
      <x:c r="C143" s="28"/>
      <x:c r="D143" s="53"/>
      <x:c r="E143" s="53"/>
      <x:c r="F143" s="53"/>
      <x:c r="G143" s="28"/>
      <x:c r="H143" s="28"/>
      <x:c r="I143" s="28"/>
      <x:c r="J143" s="28"/>
      <x:c r="K143" s="28"/>
      <x:c r="L143" s="28"/>
      <x:c r="M143" s="28"/>
      <x:c r="N143" s="28"/>
      <x:c r="O143" s="28"/>
    </x:row>
    <x:row r="144" ht="36" customHeight="1">
      <x:c r="A144" s="31"/>
      <x:c r="B144" s="28"/>
      <x:c r="C144" s="28"/>
      <x:c r="D144" s="53"/>
      <x:c r="E144" s="53"/>
      <x:c r="F144" s="53"/>
      <x:c r="G144" s="28"/>
      <x:c r="H144" s="28"/>
      <x:c r="I144" s="28"/>
      <x:c r="J144" s="28"/>
      <x:c r="K144" s="28"/>
      <x:c r="L144" s="28"/>
      <x:c r="M144" s="28"/>
      <x:c r="N144" s="28"/>
      <x:c r="O144" s="28"/>
    </x:row>
    <x:row r="145" ht="36" customHeight="1">
      <x:c r="A145" s="31"/>
      <x:c r="B145" s="28"/>
      <x:c r="C145" s="28"/>
      <x:c r="D145" s="53"/>
      <x:c r="E145" s="53"/>
      <x:c r="F145" s="53"/>
      <x:c r="G145" s="28"/>
      <x:c r="H145" s="28"/>
      <x:c r="I145" s="28"/>
      <x:c r="J145" s="28"/>
      <x:c r="K145" s="28"/>
      <x:c r="L145" s="28"/>
      <x:c r="M145" s="28"/>
      <x:c r="N145" s="28"/>
      <x:c r="O145" s="28"/>
    </x:row>
    <x:row r="146" ht="36" customHeight="1">
      <x:c r="A146" s="31"/>
      <x:c r="B146" s="28"/>
      <x:c r="C146" s="28"/>
      <x:c r="D146" s="53"/>
      <x:c r="E146" s="53"/>
      <x:c r="F146" s="53"/>
      <x:c r="G146" s="28"/>
      <x:c r="H146" s="28"/>
      <x:c r="I146" s="28"/>
      <x:c r="J146" s="28"/>
      <x:c r="K146" s="28"/>
      <x:c r="L146" s="28"/>
      <x:c r="M146" s="28"/>
      <x:c r="N146" s="28"/>
      <x:c r="O146" s="28"/>
    </x:row>
    <x:row r="147" ht="36" customHeight="1">
      <x:c r="A147" s="31"/>
      <x:c r="B147" s="28"/>
      <x:c r="C147" s="28"/>
      <x:c r="D147" s="53"/>
      <x:c r="E147" s="53"/>
      <x:c r="F147" s="53"/>
      <x:c r="G147" s="28"/>
      <x:c r="H147" s="28"/>
      <x:c r="I147" s="28"/>
      <x:c r="J147" s="28"/>
      <x:c r="K147" s="28"/>
      <x:c r="L147" s="28"/>
      <x:c r="M147" s="28"/>
      <x:c r="N147" s="28"/>
      <x:c r="O147" s="28"/>
    </x:row>
    <x:row r="148" ht="36" customHeight="1">
      <x:c r="A148" s="31"/>
      <x:c r="B148" s="28"/>
      <x:c r="C148" s="28"/>
      <x:c r="D148" s="53"/>
      <x:c r="E148" s="53"/>
      <x:c r="F148" s="53"/>
      <x:c r="G148" s="28"/>
      <x:c r="H148" s="28"/>
      <x:c r="I148" s="28"/>
      <x:c r="J148" s="28"/>
      <x:c r="K148" s="28"/>
      <x:c r="L148" s="28"/>
      <x:c r="M148" s="28"/>
      <x:c r="N148" s="28"/>
      <x:c r="O148" s="28"/>
    </x:row>
    <x:row r="149" ht="36" customHeight="1">
      <x:c r="A149" s="31"/>
      <x:c r="B149" s="28"/>
      <x:c r="C149" s="28"/>
      <x:c r="D149" s="53"/>
      <x:c r="E149" s="53"/>
      <x:c r="F149" s="53"/>
      <x:c r="G149" s="28"/>
      <x:c r="H149" s="28"/>
      <x:c r="I149" s="28"/>
      <x:c r="J149" s="28"/>
      <x:c r="K149" s="28"/>
      <x:c r="L149" s="28"/>
      <x:c r="M149" s="28"/>
      <x:c r="N149" s="28"/>
      <x:c r="O149" s="28"/>
    </x:row>
    <x:row r="150" ht="36" customHeight="1">
      <x:c r="A150" s="31"/>
      <x:c r="B150" s="28"/>
      <x:c r="C150" s="28"/>
      <x:c r="D150" s="53"/>
      <x:c r="E150" s="53"/>
      <x:c r="F150" s="53"/>
      <x:c r="G150" s="28"/>
      <x:c r="H150" s="28"/>
      <x:c r="I150" s="28"/>
      <x:c r="J150" s="28"/>
      <x:c r="K150" s="28"/>
      <x:c r="L150" s="28"/>
      <x:c r="M150" s="28"/>
      <x:c r="N150" s="28"/>
      <x:c r="O150" s="28"/>
    </x:row>
    <x:row r="151" ht="36" customHeight="1">
      <x:c r="A151" s="31"/>
      <x:c r="B151" s="28"/>
      <x:c r="C151" s="28"/>
      <x:c r="D151" s="53"/>
      <x:c r="E151" s="53"/>
      <x:c r="F151" s="53"/>
      <x:c r="G151" s="28"/>
      <x:c r="H151" s="28"/>
      <x:c r="I151" s="28"/>
      <x:c r="J151" s="28"/>
      <x:c r="K151" s="28"/>
      <x:c r="L151" s="28"/>
      <x:c r="M151" s="28"/>
      <x:c r="N151" s="28"/>
      <x:c r="O151" s="28"/>
    </x:row>
    <x:row r="152" ht="36" customHeight="1">
      <x:c r="A152" s="31"/>
      <x:c r="B152" s="28"/>
      <x:c r="C152" s="28"/>
      <x:c r="D152" s="53"/>
      <x:c r="E152" s="53"/>
      <x:c r="F152" s="53"/>
      <x:c r="G152" s="28"/>
      <x:c r="H152" s="28"/>
      <x:c r="I152" s="28"/>
      <x:c r="J152" s="28"/>
      <x:c r="K152" s="28"/>
      <x:c r="L152" s="28"/>
      <x:c r="M152" s="28"/>
      <x:c r="N152" s="28"/>
      <x:c r="O152" s="28"/>
    </x:row>
    <x:row r="153" ht="36" customHeight="1">
      <x:c r="A153" s="31"/>
      <x:c r="B153" s="28"/>
      <x:c r="C153" s="28"/>
      <x:c r="D153" s="53"/>
      <x:c r="E153" s="53"/>
      <x:c r="F153" s="53"/>
      <x:c r="G153" s="28"/>
      <x:c r="H153" s="28"/>
      <x:c r="I153" s="28"/>
      <x:c r="J153" s="28"/>
      <x:c r="K153" s="28"/>
      <x:c r="L153" s="28"/>
      <x:c r="M153" s="28"/>
      <x:c r="N153" s="28"/>
      <x:c r="O153" s="28"/>
    </x:row>
    <x:row r="154" ht="36" customHeight="1">
      <x:c r="A154" s="31"/>
      <x:c r="B154" s="28"/>
      <x:c r="C154" s="28"/>
      <x:c r="D154" s="53"/>
      <x:c r="E154" s="53"/>
      <x:c r="F154" s="53"/>
      <x:c r="G154" s="28"/>
      <x:c r="H154" s="28"/>
      <x:c r="I154" s="28"/>
      <x:c r="J154" s="28"/>
      <x:c r="K154" s="28"/>
      <x:c r="L154" s="28"/>
      <x:c r="M154" s="28"/>
      <x:c r="N154" s="28"/>
      <x:c r="O154" s="28"/>
    </x:row>
    <x:row r="155" ht="36" customHeight="1">
      <x:c r="A155" s="31"/>
      <x:c r="B155" s="28"/>
      <x:c r="C155" s="28"/>
      <x:c r="D155" s="53"/>
      <x:c r="E155" s="53"/>
      <x:c r="F155" s="53"/>
      <x:c r="G155" s="28"/>
      <x:c r="H155" s="28"/>
      <x:c r="I155" s="28"/>
      <x:c r="J155" s="28"/>
      <x:c r="K155" s="28"/>
      <x:c r="L155" s="28"/>
      <x:c r="M155" s="28"/>
      <x:c r="N155" s="28"/>
      <x:c r="O155" s="28"/>
    </x:row>
    <x:row r="156" ht="36" customHeight="1">
      <x:c r="A156" s="31"/>
      <x:c r="B156" s="28"/>
      <x:c r="C156" s="28"/>
      <x:c r="D156" s="53"/>
      <x:c r="E156" s="53"/>
      <x:c r="F156" s="53"/>
      <x:c r="G156" s="28"/>
      <x:c r="H156" s="28"/>
      <x:c r="I156" s="28"/>
      <x:c r="J156" s="28"/>
      <x:c r="K156" s="28"/>
      <x:c r="L156" s="28"/>
      <x:c r="M156" s="28"/>
      <x:c r="N156" s="28"/>
      <x:c r="O156" s="28"/>
    </x:row>
    <x:row r="157" ht="36" customHeight="1">
      <x:c r="A157" s="31"/>
      <x:c r="B157" s="28"/>
      <x:c r="C157" s="28"/>
      <x:c r="D157" s="53"/>
      <x:c r="E157" s="53"/>
      <x:c r="F157" s="53"/>
      <x:c r="G157" s="28"/>
      <x:c r="H157" s="28"/>
      <x:c r="I157" s="28"/>
      <x:c r="J157" s="28"/>
      <x:c r="K157" s="28"/>
      <x:c r="L157" s="28"/>
      <x:c r="M157" s="28"/>
      <x:c r="N157" s="28"/>
      <x:c r="O157" s="28"/>
    </x:row>
    <x:row r="158" ht="36" customHeight="1">
      <x:c r="A158" s="31"/>
      <x:c r="B158" s="28"/>
      <x:c r="C158" s="28"/>
      <x:c r="D158" s="53"/>
      <x:c r="E158" s="53"/>
      <x:c r="F158" s="53"/>
      <x:c r="G158" s="28"/>
      <x:c r="H158" s="28"/>
      <x:c r="I158" s="28"/>
      <x:c r="J158" s="28"/>
      <x:c r="K158" s="28"/>
      <x:c r="L158" s="28"/>
      <x:c r="M158" s="28"/>
      <x:c r="N158" s="28"/>
      <x:c r="O158" s="28"/>
    </x:row>
    <x:row r="159" ht="36" customHeight="1">
      <x:c r="A159" s="31"/>
      <x:c r="B159" s="28"/>
      <x:c r="C159" s="28"/>
      <x:c r="D159" s="53"/>
      <x:c r="E159" s="53"/>
      <x:c r="F159" s="53"/>
      <x:c r="G159" s="28"/>
      <x:c r="H159" s="28"/>
      <x:c r="I159" s="28"/>
      <x:c r="J159" s="28"/>
      <x:c r="K159" s="28"/>
      <x:c r="L159" s="28"/>
      <x:c r="M159" s="28"/>
      <x:c r="N159" s="28"/>
      <x:c r="O159" s="28"/>
    </x:row>
    <x:row r="160" ht="36" customHeight="1">
      <x:c r="A160" s="31"/>
      <x:c r="B160" s="28"/>
      <x:c r="C160" s="28"/>
      <x:c r="D160" s="53"/>
      <x:c r="E160" s="53"/>
      <x:c r="F160" s="53"/>
      <x:c r="G160" s="28"/>
      <x:c r="H160" s="28"/>
      <x:c r="I160" s="28"/>
      <x:c r="J160" s="28"/>
      <x:c r="K160" s="28"/>
      <x:c r="L160" s="28"/>
      <x:c r="M160" s="28"/>
      <x:c r="N160" s="28"/>
      <x:c r="O160" s="28"/>
    </x:row>
    <x:row r="161" ht="36" customHeight="1">
      <x:c r="A161" s="31"/>
      <x:c r="B161" s="28"/>
      <x:c r="C161" s="28"/>
      <x:c r="D161" s="53"/>
      <x:c r="E161" s="53"/>
      <x:c r="F161" s="53"/>
      <x:c r="G161" s="28"/>
      <x:c r="H161" s="28"/>
      <x:c r="I161" s="28"/>
      <x:c r="J161" s="28"/>
      <x:c r="K161" s="28"/>
      <x:c r="L161" s="28"/>
      <x:c r="M161" s="28"/>
      <x:c r="N161" s="28"/>
      <x:c r="O161" s="28"/>
    </x:row>
    <x:row r="162" ht="36" customHeight="1">
      <x:c r="A162" s="31"/>
      <x:c r="B162" s="28"/>
      <x:c r="C162" s="28"/>
      <x:c r="D162" s="53"/>
      <x:c r="E162" s="53"/>
      <x:c r="F162" s="53"/>
      <x:c r="G162" s="28"/>
      <x:c r="H162" s="28"/>
      <x:c r="I162" s="28"/>
      <x:c r="J162" s="28"/>
      <x:c r="K162" s="28"/>
      <x:c r="L162" s="28"/>
      <x:c r="M162" s="28"/>
      <x:c r="N162" s="28"/>
      <x:c r="O162" s="28"/>
    </x:row>
    <x:row r="163" ht="36" customHeight="1">
      <x:c r="A163" s="31"/>
      <x:c r="B163" s="28"/>
      <x:c r="C163" s="28"/>
      <x:c r="D163" s="53"/>
      <x:c r="E163" s="53"/>
      <x:c r="F163" s="53"/>
      <x:c r="G163" s="28"/>
      <x:c r="H163" s="28"/>
      <x:c r="I163" s="28"/>
      <x:c r="J163" s="28"/>
      <x:c r="K163" s="28"/>
      <x:c r="L163" s="28"/>
      <x:c r="M163" s="28"/>
      <x:c r="N163" s="28"/>
      <x:c r="O163" s="28"/>
    </x:row>
    <x:row r="164" ht="36" customHeight="1">
      <x:c r="A164" s="31"/>
      <x:c r="B164" s="28"/>
      <x:c r="C164" s="28"/>
      <x:c r="D164" s="53"/>
      <x:c r="E164" s="53"/>
      <x:c r="F164" s="53"/>
      <x:c r="G164" s="28"/>
      <x:c r="H164" s="28"/>
      <x:c r="I164" s="28"/>
      <x:c r="J164" s="28"/>
      <x:c r="K164" s="28"/>
      <x:c r="L164" s="28"/>
      <x:c r="M164" s="28"/>
      <x:c r="N164" s="28"/>
      <x:c r="O164" s="28"/>
    </x:row>
    <x:row r="165" ht="36" customHeight="1">
      <x:c r="A165" s="31"/>
      <x:c r="B165" s="28"/>
      <x:c r="C165" s="28"/>
      <x:c r="D165" s="53"/>
      <x:c r="E165" s="53"/>
      <x:c r="F165" s="53"/>
      <x:c r="G165" s="28"/>
      <x:c r="H165" s="28"/>
      <x:c r="I165" s="28"/>
      <x:c r="J165" s="28"/>
      <x:c r="K165" s="28"/>
      <x:c r="L165" s="28"/>
      <x:c r="M165" s="28"/>
      <x:c r="N165" s="28"/>
      <x:c r="O165" s="28"/>
    </x:row>
    <x:row r="166" ht="36" customHeight="1">
      <x:c r="A166" s="31"/>
      <x:c r="B166" s="28"/>
      <x:c r="C166" s="28"/>
      <x:c r="D166" s="53"/>
      <x:c r="E166" s="53"/>
      <x:c r="F166" s="53"/>
      <x:c r="G166" s="28"/>
      <x:c r="H166" s="28"/>
      <x:c r="I166" s="28"/>
      <x:c r="J166" s="28"/>
      <x:c r="K166" s="28"/>
      <x:c r="L166" s="28"/>
      <x:c r="M166" s="28"/>
      <x:c r="N166" s="28"/>
      <x:c r="O166" s="28"/>
    </x:row>
    <x:row r="167" ht="36" customHeight="1">
      <x:c r="A167" s="31"/>
      <x:c r="B167" s="28"/>
      <x:c r="C167" s="28"/>
      <x:c r="D167" s="53"/>
      <x:c r="E167" s="53"/>
      <x:c r="F167" s="53"/>
      <x:c r="G167" s="28"/>
      <x:c r="H167" s="28"/>
      <x:c r="I167" s="28"/>
      <x:c r="J167" s="28"/>
      <x:c r="K167" s="28"/>
      <x:c r="L167" s="28"/>
      <x:c r="M167" s="28"/>
      <x:c r="N167" s="28"/>
      <x:c r="O167" s="28"/>
    </x:row>
    <x:row r="168" ht="36" customHeight="1">
      <x:c r="A168" s="31"/>
      <x:c r="B168" s="28"/>
      <x:c r="C168" s="28"/>
      <x:c r="D168" s="53"/>
      <x:c r="E168" s="53"/>
      <x:c r="F168" s="53"/>
      <x:c r="G168" s="28"/>
      <x:c r="H168" s="28"/>
      <x:c r="I168" s="28"/>
      <x:c r="J168" s="28"/>
      <x:c r="K168" s="28"/>
      <x:c r="L168" s="28"/>
      <x:c r="M168" s="28"/>
      <x:c r="N168" s="28"/>
      <x:c r="O168" s="28"/>
    </x:row>
    <x:row r="169" ht="36" customHeight="1">
      <x:c r="A169" s="31"/>
      <x:c r="B169" s="28"/>
      <x:c r="C169" s="28"/>
      <x:c r="D169" s="53"/>
      <x:c r="E169" s="53"/>
      <x:c r="F169" s="53"/>
      <x:c r="G169" s="28"/>
      <x:c r="H169" s="28"/>
      <x:c r="I169" s="28"/>
      <x:c r="J169" s="28"/>
      <x:c r="K169" s="28"/>
      <x:c r="L169" s="28"/>
      <x:c r="M169" s="28"/>
      <x:c r="N169" s="28"/>
      <x:c r="O169" s="28"/>
    </x:row>
    <x:row r="170" ht="36" customHeight="1">
      <x:c r="A170" s="31"/>
      <x:c r="B170" s="28"/>
      <x:c r="C170" s="28"/>
      <x:c r="D170" s="53"/>
      <x:c r="E170" s="53"/>
      <x:c r="F170" s="53"/>
      <x:c r="G170" s="28"/>
      <x:c r="H170" s="28"/>
      <x:c r="I170" s="28"/>
      <x:c r="J170" s="28"/>
      <x:c r="K170" s="28"/>
      <x:c r="L170" s="28"/>
      <x:c r="M170" s="28"/>
      <x:c r="N170" s="28"/>
      <x:c r="O170" s="28"/>
    </x:row>
    <x:row r="171" ht="36" customHeight="1">
      <x:c r="A171" s="31"/>
      <x:c r="B171" s="28"/>
      <x:c r="C171" s="28"/>
      <x:c r="D171" s="53"/>
      <x:c r="E171" s="53"/>
      <x:c r="F171" s="53"/>
      <x:c r="G171" s="28"/>
      <x:c r="H171" s="28"/>
      <x:c r="I171" s="28"/>
      <x:c r="J171" s="28"/>
      <x:c r="K171" s="28"/>
      <x:c r="L171" s="28"/>
      <x:c r="M171" s="28"/>
      <x:c r="N171" s="28"/>
      <x:c r="O171" s="28"/>
    </x:row>
    <x:row r="172" ht="36" customHeight="1">
      <x:c r="A172" s="31"/>
      <x:c r="B172" s="28"/>
      <x:c r="C172" s="28"/>
      <x:c r="D172" s="53"/>
      <x:c r="E172" s="53"/>
      <x:c r="F172" s="53"/>
      <x:c r="G172" s="28"/>
      <x:c r="H172" s="28"/>
      <x:c r="I172" s="28"/>
      <x:c r="J172" s="28"/>
      <x:c r="K172" s="28"/>
      <x:c r="L172" s="28"/>
      <x:c r="M172" s="28"/>
      <x:c r="N172" s="28"/>
      <x:c r="O172" s="28"/>
    </x:row>
    <x:row r="173" ht="36" customHeight="1">
      <x:c r="A173" s="31"/>
      <x:c r="B173" s="28"/>
      <x:c r="C173" s="28"/>
      <x:c r="D173" s="53"/>
      <x:c r="E173" s="53"/>
      <x:c r="F173" s="53"/>
      <x:c r="G173" s="28"/>
      <x:c r="H173" s="28"/>
      <x:c r="I173" s="28"/>
      <x:c r="J173" s="28"/>
      <x:c r="K173" s="28"/>
      <x:c r="L173" s="28"/>
      <x:c r="M173" s="28"/>
      <x:c r="N173" s="28"/>
      <x:c r="O173" s="28"/>
    </x:row>
    <x:row r="174" ht="36" customHeight="1">
      <x:c r="A174" s="31"/>
      <x:c r="B174" s="28"/>
      <x:c r="C174" s="28"/>
      <x:c r="D174" s="53"/>
      <x:c r="E174" s="53"/>
      <x:c r="F174" s="53"/>
      <x:c r="G174" s="28"/>
      <x:c r="H174" s="28"/>
      <x:c r="I174" s="28"/>
      <x:c r="J174" s="28"/>
      <x:c r="K174" s="28"/>
      <x:c r="L174" s="28"/>
      <x:c r="M174" s="28"/>
      <x:c r="N174" s="28"/>
      <x:c r="O174" s="28"/>
    </x:row>
    <x:row r="175" ht="36" customHeight="1">
      <x:c r="A175" s="31"/>
      <x:c r="B175" s="28"/>
      <x:c r="C175" s="28"/>
      <x:c r="D175" s="53"/>
      <x:c r="E175" s="53"/>
      <x:c r="F175" s="53"/>
      <x:c r="G175" s="28"/>
      <x:c r="H175" s="28"/>
      <x:c r="I175" s="28"/>
      <x:c r="J175" s="28"/>
      <x:c r="K175" s="28"/>
      <x:c r="L175" s="28"/>
      <x:c r="M175" s="28"/>
      <x:c r="N175" s="28"/>
      <x:c r="O175" s="28"/>
    </x:row>
    <x:row r="176" ht="36" customHeight="1">
      <x:c r="A176" s="31"/>
      <x:c r="B176" s="28"/>
      <x:c r="C176" s="28"/>
      <x:c r="D176" s="53"/>
      <x:c r="E176" s="53"/>
      <x:c r="F176" s="53"/>
      <x:c r="G176" s="28"/>
      <x:c r="H176" s="28"/>
      <x:c r="I176" s="28"/>
      <x:c r="J176" s="28"/>
      <x:c r="K176" s="28"/>
      <x:c r="L176" s="28"/>
      <x:c r="M176" s="28"/>
      <x:c r="N176" s="28"/>
      <x:c r="O176" s="28"/>
    </x:row>
    <x:row r="177" ht="36" customHeight="1">
      <x:c r="A177" s="31"/>
      <x:c r="B177" s="28"/>
      <x:c r="C177" s="28"/>
      <x:c r="D177" s="53"/>
      <x:c r="E177" s="53"/>
      <x:c r="F177" s="53"/>
      <x:c r="G177" s="28"/>
      <x:c r="H177" s="28"/>
      <x:c r="I177" s="28"/>
      <x:c r="J177" s="28"/>
      <x:c r="K177" s="28"/>
      <x:c r="L177" s="28"/>
      <x:c r="M177" s="28"/>
      <x:c r="N177" s="28"/>
      <x:c r="O177" s="28"/>
    </x:row>
    <x:row r="178" ht="36" customHeight="1">
      <x:c r="A178" s="31"/>
      <x:c r="B178" s="28"/>
      <x:c r="C178" s="28"/>
      <x:c r="D178" s="53"/>
      <x:c r="E178" s="53"/>
      <x:c r="F178" s="53"/>
      <x:c r="G178" s="28"/>
      <x:c r="H178" s="28"/>
      <x:c r="I178" s="28"/>
      <x:c r="J178" s="28"/>
      <x:c r="K178" s="28"/>
      <x:c r="L178" s="28"/>
      <x:c r="M178" s="28"/>
      <x:c r="N178" s="28"/>
      <x:c r="O178" s="28"/>
    </x:row>
    <x:row r="179" ht="36" customHeight="1">
      <x:c r="A179" s="31"/>
      <x:c r="B179" s="28"/>
      <x:c r="C179" s="28"/>
      <x:c r="D179" s="53"/>
      <x:c r="E179" s="53"/>
      <x:c r="F179" s="53"/>
      <x:c r="G179" s="28"/>
      <x:c r="H179" s="28"/>
      <x:c r="I179" s="28"/>
      <x:c r="J179" s="28"/>
      <x:c r="K179" s="28"/>
      <x:c r="L179" s="28"/>
      <x:c r="M179" s="28"/>
      <x:c r="N179" s="28"/>
      <x:c r="O179" s="28"/>
    </x:row>
    <x:row r="180" ht="36" customHeight="1">
      <x:c r="A180" s="31"/>
      <x:c r="B180" s="28"/>
      <x:c r="C180" s="28"/>
      <x:c r="D180" s="53"/>
      <x:c r="E180" s="53"/>
      <x:c r="F180" s="53"/>
      <x:c r="G180" s="28"/>
      <x:c r="H180" s="28"/>
      <x:c r="I180" s="28"/>
      <x:c r="J180" s="28"/>
      <x:c r="K180" s="28"/>
      <x:c r="L180" s="28"/>
      <x:c r="M180" s="28"/>
      <x:c r="N180" s="28"/>
      <x:c r="O180" s="28"/>
    </x:row>
    <x:row r="181" ht="36" customHeight="1">
      <x:c r="A181" s="31"/>
      <x:c r="B181" s="28"/>
      <x:c r="C181" s="28"/>
      <x:c r="D181" s="53"/>
      <x:c r="E181" s="53"/>
      <x:c r="F181" s="53"/>
      <x:c r="G181" s="28"/>
      <x:c r="H181" s="28"/>
      <x:c r="I181" s="28"/>
      <x:c r="J181" s="28"/>
      <x:c r="K181" s="28"/>
      <x:c r="L181" s="28"/>
      <x:c r="M181" s="28"/>
      <x:c r="N181" s="28"/>
      <x:c r="O181" s="28"/>
    </x:row>
    <x:row r="182" ht="36" customHeight="1">
      <x:c r="A182" s="31"/>
      <x:c r="B182" s="28"/>
      <x:c r="C182" s="28"/>
      <x:c r="D182" s="53"/>
      <x:c r="E182" s="53"/>
      <x:c r="F182" s="53"/>
      <x:c r="G182" s="28"/>
      <x:c r="H182" s="28"/>
      <x:c r="I182" s="28"/>
      <x:c r="J182" s="28"/>
      <x:c r="K182" s="28"/>
      <x:c r="L182" s="28"/>
      <x:c r="M182" s="28"/>
      <x:c r="N182" s="28"/>
      <x:c r="O182" s="28"/>
    </x:row>
    <x:row r="183" ht="36" customHeight="1">
      <x:c r="A183" s="31"/>
      <x:c r="B183" s="28"/>
      <x:c r="C183" s="28"/>
      <x:c r="D183" s="53"/>
      <x:c r="E183" s="53"/>
      <x:c r="F183" s="53"/>
      <x:c r="G183" s="28"/>
      <x:c r="H183" s="28"/>
      <x:c r="I183" s="28"/>
      <x:c r="J183" s="28"/>
      <x:c r="K183" s="28"/>
      <x:c r="L183" s="28"/>
      <x:c r="M183" s="28"/>
      <x:c r="N183" s="28"/>
      <x:c r="O183" s="28"/>
    </x:row>
    <x:row r="184" ht="36" customHeight="1">
      <x:c r="A184" s="31"/>
      <x:c r="B184" s="28"/>
      <x:c r="C184" s="28"/>
      <x:c r="D184" s="53"/>
      <x:c r="E184" s="53"/>
      <x:c r="F184" s="53"/>
      <x:c r="G184" s="28"/>
      <x:c r="H184" s="28"/>
      <x:c r="I184" s="28"/>
      <x:c r="J184" s="28"/>
      <x:c r="K184" s="28"/>
      <x:c r="L184" s="28"/>
      <x:c r="M184" s="28"/>
      <x:c r="N184" s="28"/>
      <x:c r="O184" s="28"/>
    </x:row>
    <x:row r="185" ht="36" customHeight="1">
      <x:c r="A185" s="31"/>
      <x:c r="B185" s="28"/>
      <x:c r="C185" s="28"/>
      <x:c r="D185" s="53"/>
      <x:c r="E185" s="53"/>
      <x:c r="F185" s="53"/>
      <x:c r="G185" s="28"/>
      <x:c r="H185" s="28"/>
      <x:c r="I185" s="28"/>
      <x:c r="J185" s="28"/>
      <x:c r="K185" s="28"/>
      <x:c r="L185" s="28"/>
      <x:c r="M185" s="28"/>
      <x:c r="N185" s="28"/>
      <x:c r="O185" s="28"/>
    </x:row>
    <x:row r="186" ht="36" customHeight="1">
      <x:c r="A186" s="31"/>
      <x:c r="B186" s="28"/>
      <x:c r="C186" s="28"/>
      <x:c r="D186" s="53"/>
      <x:c r="E186" s="53"/>
      <x:c r="F186" s="53"/>
      <x:c r="G186" s="28"/>
      <x:c r="H186" s="28"/>
      <x:c r="I186" s="28"/>
      <x:c r="J186" s="28"/>
      <x:c r="K186" s="28"/>
      <x:c r="L186" s="28"/>
      <x:c r="M186" s="28"/>
      <x:c r="N186" s="28"/>
      <x:c r="O186" s="28"/>
    </x:row>
    <x:row r="187" ht="36" customHeight="1">
      <x:c r="A187" s="31"/>
      <x:c r="B187" s="28"/>
      <x:c r="C187" s="28"/>
      <x:c r="D187" s="53"/>
      <x:c r="E187" s="53"/>
      <x:c r="F187" s="53"/>
      <x:c r="G187" s="28"/>
      <x:c r="H187" s="28"/>
      <x:c r="I187" s="28"/>
      <x:c r="J187" s="28"/>
      <x:c r="K187" s="28"/>
      <x:c r="L187" s="28"/>
      <x:c r="M187" s="28"/>
      <x:c r="N187" s="28"/>
      <x:c r="O187" s="28"/>
    </x:row>
    <x:row r="188" ht="36" customHeight="1">
      <x:c r="A188" s="31"/>
      <x:c r="B188" s="28"/>
      <x:c r="C188" s="28"/>
      <x:c r="D188" s="53"/>
      <x:c r="E188" s="53"/>
      <x:c r="F188" s="53"/>
      <x:c r="G188" s="28"/>
      <x:c r="H188" s="28"/>
      <x:c r="I188" s="28"/>
      <x:c r="J188" s="28"/>
      <x:c r="K188" s="28"/>
      <x:c r="L188" s="28"/>
      <x:c r="M188" s="28"/>
      <x:c r="N188" s="28"/>
      <x:c r="O188" s="28"/>
    </x:row>
    <x:row r="189" ht="36" customHeight="1">
      <x:c r="A189" s="31"/>
      <x:c r="B189" s="28"/>
      <x:c r="C189" s="28"/>
      <x:c r="D189" s="53"/>
      <x:c r="E189" s="53"/>
      <x:c r="F189" s="53"/>
      <x:c r="G189" s="28"/>
      <x:c r="H189" s="28"/>
      <x:c r="I189" s="28"/>
      <x:c r="J189" s="28"/>
      <x:c r="K189" s="28"/>
      <x:c r="L189" s="28"/>
      <x:c r="M189" s="28"/>
      <x:c r="N189" s="28"/>
      <x:c r="O189" s="28"/>
    </x:row>
    <x:row r="190" ht="36" customHeight="1">
      <x:c r="A190" s="31"/>
      <x:c r="B190" s="28"/>
      <x:c r="C190" s="28"/>
      <x:c r="D190" s="53"/>
      <x:c r="E190" s="53"/>
      <x:c r="F190" s="53"/>
      <x:c r="G190" s="28"/>
      <x:c r="H190" s="28"/>
      <x:c r="I190" s="28"/>
      <x:c r="J190" s="28"/>
      <x:c r="K190" s="28"/>
      <x:c r="L190" s="28"/>
      <x:c r="M190" s="28"/>
      <x:c r="N190" s="28"/>
      <x:c r="O190" s="28"/>
    </x:row>
    <x:row r="191" ht="36" customHeight="1">
      <x:c r="A191" s="31"/>
      <x:c r="B191" s="28"/>
      <x:c r="C191" s="28"/>
      <x:c r="D191" s="53"/>
      <x:c r="E191" s="53"/>
      <x:c r="F191" s="53"/>
      <x:c r="G191" s="28"/>
      <x:c r="H191" s="28"/>
      <x:c r="I191" s="28"/>
      <x:c r="J191" s="28"/>
      <x:c r="K191" s="28"/>
      <x:c r="L191" s="28"/>
      <x:c r="M191" s="28"/>
      <x:c r="N191" s="28"/>
      <x:c r="O191" s="28"/>
    </x:row>
    <x:row r="192" ht="36" customHeight="1">
      <x:c r="A192" s="31"/>
      <x:c r="B192" s="28"/>
      <x:c r="C192" s="28"/>
      <x:c r="D192" s="53"/>
      <x:c r="E192" s="53"/>
      <x:c r="F192" s="53"/>
      <x:c r="G192" s="28"/>
      <x:c r="H192" s="28"/>
      <x:c r="I192" s="28"/>
      <x:c r="J192" s="28"/>
      <x:c r="K192" s="28"/>
      <x:c r="L192" s="28"/>
      <x:c r="M192" s="28"/>
      <x:c r="N192" s="28"/>
      <x:c r="O192" s="28"/>
    </x:row>
    <x:row r="193" ht="36" customHeight="1">
      <x:c r="A193" s="31"/>
      <x:c r="B193" s="28"/>
      <x:c r="C193" s="28"/>
      <x:c r="D193" s="53"/>
      <x:c r="E193" s="53"/>
      <x:c r="F193" s="53"/>
      <x:c r="G193" s="28"/>
      <x:c r="H193" s="28"/>
      <x:c r="I193" s="28"/>
      <x:c r="J193" s="28"/>
      <x:c r="K193" s="28"/>
      <x:c r="L193" s="28"/>
      <x:c r="M193" s="28"/>
      <x:c r="N193" s="28"/>
      <x:c r="O193" s="28"/>
    </x:row>
    <x:row r="194" ht="36" customHeight="1">
      <x:c r="A194" s="31"/>
      <x:c r="B194" s="28"/>
      <x:c r="C194" s="28"/>
      <x:c r="D194" s="53"/>
      <x:c r="E194" s="53"/>
      <x:c r="F194" s="53"/>
      <x:c r="G194" s="28"/>
      <x:c r="H194" s="28"/>
      <x:c r="I194" s="28"/>
      <x:c r="J194" s="28"/>
      <x:c r="K194" s="28"/>
      <x:c r="L194" s="28"/>
      <x:c r="M194" s="28"/>
      <x:c r="N194" s="28"/>
      <x:c r="O194" s="28"/>
    </x:row>
    <x:row r="195" ht="36" customHeight="1">
      <x:c r="A195" s="31"/>
      <x:c r="B195" s="28"/>
      <x:c r="C195" s="28"/>
      <x:c r="D195" s="53"/>
      <x:c r="E195" s="53"/>
      <x:c r="F195" s="53"/>
      <x:c r="G195" s="28"/>
      <x:c r="H195" s="28"/>
      <x:c r="I195" s="28"/>
      <x:c r="J195" s="28"/>
      <x:c r="K195" s="28"/>
      <x:c r="L195" s="28"/>
      <x:c r="M195" s="28"/>
      <x:c r="N195" s="28"/>
      <x:c r="O195" s="28"/>
    </x:row>
    <x:row r="196" ht="36" customHeight="1">
      <x:c r="A196" s="31"/>
      <x:c r="B196" s="28"/>
      <x:c r="C196" s="28"/>
      <x:c r="D196" s="53"/>
      <x:c r="E196" s="53"/>
      <x:c r="F196" s="53"/>
      <x:c r="G196" s="28"/>
      <x:c r="H196" s="28"/>
      <x:c r="I196" s="28"/>
      <x:c r="J196" s="28"/>
      <x:c r="K196" s="28"/>
      <x:c r="L196" s="28"/>
      <x:c r="M196" s="28"/>
      <x:c r="N196" s="28"/>
      <x:c r="O196" s="28"/>
    </x:row>
    <x:row r="197" ht="36" customHeight="1">
      <x:c r="A197" s="31"/>
      <x:c r="B197" s="28"/>
      <x:c r="C197" s="28"/>
      <x:c r="D197" s="53"/>
      <x:c r="E197" s="53"/>
      <x:c r="F197" s="53"/>
      <x:c r="G197" s="28"/>
      <x:c r="H197" s="28"/>
      <x:c r="I197" s="28"/>
      <x:c r="J197" s="28"/>
      <x:c r="K197" s="28"/>
      <x:c r="L197" s="28"/>
      <x:c r="M197" s="28"/>
      <x:c r="N197" s="28"/>
      <x:c r="O197" s="28"/>
    </x:row>
    <x:row r="198" ht="36" customHeight="1">
      <x:c r="A198" s="31"/>
      <x:c r="B198" s="28"/>
      <x:c r="C198" s="28"/>
      <x:c r="D198" s="53"/>
      <x:c r="E198" s="53"/>
      <x:c r="F198" s="53"/>
      <x:c r="G198" s="28"/>
      <x:c r="H198" s="28"/>
      <x:c r="I198" s="28"/>
      <x:c r="J198" s="28"/>
      <x:c r="K198" s="28"/>
      <x:c r="L198" s="28"/>
      <x:c r="M198" s="28"/>
      <x:c r="N198" s="28"/>
      <x:c r="O198" s="28"/>
    </x:row>
    <x:row r="199" ht="36" customHeight="1">
      <x:c r="A199" s="31"/>
      <x:c r="B199" s="28"/>
      <x:c r="C199" s="28"/>
      <x:c r="D199" s="53"/>
      <x:c r="E199" s="53"/>
      <x:c r="F199" s="53"/>
      <x:c r="G199" s="28"/>
      <x:c r="H199" s="28"/>
      <x:c r="I199" s="28"/>
      <x:c r="J199" s="28"/>
      <x:c r="K199" s="28"/>
      <x:c r="L199" s="28"/>
      <x:c r="M199" s="28"/>
      <x:c r="N199" s="28"/>
      <x:c r="O199" s="28"/>
    </x:row>
    <x:row r="200" ht="36" customHeight="1">
      <x:c r="A200" s="31"/>
      <x:c r="B200" s="28"/>
      <x:c r="C200" s="28"/>
      <x:c r="D200" s="53"/>
      <x:c r="E200" s="53"/>
      <x:c r="F200" s="53"/>
      <x:c r="G200" s="28"/>
      <x:c r="H200" s="28"/>
      <x:c r="I200" s="28"/>
      <x:c r="J200" s="28"/>
      <x:c r="K200" s="28"/>
      <x:c r="L200" s="28"/>
      <x:c r="M200" s="28"/>
      <x:c r="N200" s="28"/>
      <x:c r="O200" s="28"/>
    </x:row>
    <x:row r="201" ht="36" customHeight="1">
      <x:c r="A201" s="31"/>
      <x:c r="B201" s="28"/>
      <x:c r="C201" s="28"/>
      <x:c r="D201" s="53"/>
      <x:c r="E201" s="53"/>
      <x:c r="F201" s="53"/>
      <x:c r="G201" s="28"/>
      <x:c r="H201" s="28"/>
      <x:c r="I201" s="28"/>
      <x:c r="J201" s="28"/>
      <x:c r="K201" s="28"/>
      <x:c r="L201" s="28"/>
      <x:c r="M201" s="28"/>
      <x:c r="N201" s="28"/>
      <x:c r="O201" s="28"/>
    </x:row>
    <x:row r="202" ht="36" customHeight="1">
      <x:c r="A202" s="31"/>
      <x:c r="B202" s="28"/>
      <x:c r="C202" s="28"/>
      <x:c r="D202" s="53"/>
      <x:c r="E202" s="53"/>
      <x:c r="F202" s="53"/>
      <x:c r="G202" s="28"/>
      <x:c r="H202" s="28"/>
      <x:c r="I202" s="28"/>
      <x:c r="J202" s="28"/>
      <x:c r="K202" s="28"/>
      <x:c r="L202" s="28"/>
      <x:c r="M202" s="28"/>
      <x:c r="N202" s="28"/>
      <x:c r="O202" s="28"/>
    </x:row>
    <x:row r="203" ht="36" customHeight="1">
      <x:c r="A203" s="31"/>
      <x:c r="B203" s="28"/>
      <x:c r="C203" s="28"/>
      <x:c r="D203" s="53"/>
      <x:c r="E203" s="53"/>
      <x:c r="F203" s="53"/>
      <x:c r="G203" s="28"/>
      <x:c r="H203" s="28"/>
      <x:c r="I203" s="28"/>
      <x:c r="J203" s="28"/>
      <x:c r="K203" s="28"/>
      <x:c r="L203" s="28"/>
      <x:c r="M203" s="28"/>
      <x:c r="N203" s="28"/>
      <x:c r="O203" s="28"/>
    </x:row>
    <x:row r="204" ht="36" customHeight="1">
      <x:c r="A204" s="31"/>
      <x:c r="B204" s="28"/>
      <x:c r="C204" s="28"/>
      <x:c r="D204" s="53"/>
      <x:c r="E204" s="53"/>
      <x:c r="F204" s="53"/>
      <x:c r="G204" s="28"/>
      <x:c r="H204" s="28"/>
      <x:c r="I204" s="28"/>
      <x:c r="J204" s="28"/>
      <x:c r="K204" s="28"/>
      <x:c r="L204" s="28"/>
      <x:c r="M204" s="28"/>
      <x:c r="N204" s="28"/>
      <x:c r="O204" s="28"/>
    </x:row>
    <x:row r="205" ht="36" customHeight="1">
      <x:c r="A205" s="31"/>
      <x:c r="B205" s="28"/>
      <x:c r="C205" s="28"/>
      <x:c r="D205" s="53"/>
      <x:c r="E205" s="53"/>
      <x:c r="F205" s="53"/>
      <x:c r="G205" s="28"/>
      <x:c r="H205" s="28"/>
      <x:c r="I205" s="28"/>
      <x:c r="J205" s="28"/>
      <x:c r="K205" s="28"/>
      <x:c r="L205" s="28"/>
      <x:c r="M205" s="28"/>
      <x:c r="N205" s="28"/>
      <x:c r="O205" s="28"/>
    </x:row>
    <x:row r="206" ht="36" customHeight="1">
      <x:c r="A206" s="31"/>
      <x:c r="B206" s="28"/>
      <x:c r="C206" s="28"/>
      <x:c r="D206" s="53"/>
      <x:c r="E206" s="53"/>
      <x:c r="F206" s="53"/>
      <x:c r="G206" s="28"/>
      <x:c r="H206" s="28"/>
      <x:c r="I206" s="28"/>
      <x:c r="J206" s="28"/>
      <x:c r="K206" s="28"/>
      <x:c r="L206" s="28"/>
      <x:c r="M206" s="28"/>
      <x:c r="N206" s="28"/>
      <x:c r="O206" s="28"/>
    </x:row>
    <x:row r="207" ht="36" customHeight="1">
      <x:c r="A207" s="31"/>
      <x:c r="B207" s="28"/>
      <x:c r="C207" s="28"/>
      <x:c r="D207" s="53"/>
      <x:c r="E207" s="53"/>
      <x:c r="F207" s="53"/>
      <x:c r="G207" s="28"/>
      <x:c r="H207" s="28"/>
      <x:c r="I207" s="28"/>
      <x:c r="J207" s="28"/>
      <x:c r="K207" s="28"/>
      <x:c r="L207" s="28"/>
      <x:c r="M207" s="28"/>
      <x:c r="N207" s="28"/>
      <x:c r="O207" s="28"/>
    </x:row>
    <x:row r="208" ht="36" customHeight="1">
      <x:c r="A208" s="31"/>
      <x:c r="B208" s="28"/>
      <x:c r="C208" s="28"/>
      <x:c r="D208" s="53"/>
      <x:c r="E208" s="53"/>
      <x:c r="F208" s="53"/>
      <x:c r="G208" s="28"/>
      <x:c r="H208" s="28"/>
      <x:c r="I208" s="28"/>
      <x:c r="J208" s="28"/>
      <x:c r="K208" s="28"/>
      <x:c r="L208" s="28"/>
      <x:c r="M208" s="28"/>
      <x:c r="N208" s="28"/>
      <x:c r="O208" s="28"/>
    </x:row>
    <x:row r="209" ht="36" customHeight="1">
      <x:c r="A209" s="31"/>
      <x:c r="B209" s="28"/>
      <x:c r="C209" s="28"/>
      <x:c r="D209" s="53"/>
      <x:c r="E209" s="53"/>
      <x:c r="F209" s="53"/>
      <x:c r="G209" s="28"/>
      <x:c r="H209" s="28"/>
      <x:c r="I209" s="28"/>
      <x:c r="J209" s="28"/>
      <x:c r="K209" s="28"/>
      <x:c r="L209" s="28"/>
      <x:c r="M209" s="28"/>
      <x:c r="N209" s="28"/>
      <x:c r="O209" s="28"/>
    </x:row>
    <x:row r="210" ht="36" customHeight="1">
      <x:c r="A210" s="31"/>
      <x:c r="B210" s="28"/>
      <x:c r="C210" s="28"/>
      <x:c r="D210" s="53"/>
      <x:c r="E210" s="53"/>
      <x:c r="F210" s="53"/>
      <x:c r="G210" s="28"/>
      <x:c r="H210" s="28"/>
      <x:c r="I210" s="28"/>
      <x:c r="J210" s="28"/>
      <x:c r="K210" s="28"/>
      <x:c r="L210" s="28"/>
      <x:c r="M210" s="28"/>
      <x:c r="N210" s="28"/>
      <x:c r="O210" s="28"/>
    </x:row>
    <x:row r="211" ht="36" customHeight="1">
      <x:c r="A211" s="31"/>
      <x:c r="B211" s="28"/>
      <x:c r="C211" s="28"/>
      <x:c r="D211" s="53"/>
      <x:c r="E211" s="53"/>
      <x:c r="F211" s="53"/>
      <x:c r="G211" s="28"/>
      <x:c r="H211" s="28"/>
      <x:c r="I211" s="28"/>
      <x:c r="J211" s="28"/>
      <x:c r="K211" s="28"/>
      <x:c r="L211" s="28"/>
      <x:c r="M211" s="28"/>
      <x:c r="N211" s="28"/>
      <x:c r="O211" s="28"/>
    </x:row>
    <x:row r="212" ht="36" customHeight="1">
      <x:c r="A212" s="31"/>
      <x:c r="B212" s="28"/>
      <x:c r="C212" s="28"/>
      <x:c r="D212" s="53"/>
      <x:c r="E212" s="53"/>
      <x:c r="F212" s="53"/>
      <x:c r="G212" s="28"/>
      <x:c r="H212" s="28"/>
      <x:c r="I212" s="28"/>
      <x:c r="J212" s="28"/>
      <x:c r="K212" s="28"/>
      <x:c r="L212" s="28"/>
      <x:c r="M212" s="28"/>
      <x:c r="N212" s="28"/>
      <x:c r="O212" s="28"/>
    </x:row>
    <x:row r="213" ht="36" customHeight="1">
      <x:c r="A213" s="31"/>
      <x:c r="B213" s="28"/>
      <x:c r="C213" s="28"/>
      <x:c r="D213" s="53"/>
      <x:c r="E213" s="53"/>
      <x:c r="F213" s="53"/>
      <x:c r="G213" s="28"/>
      <x:c r="H213" s="28"/>
      <x:c r="I213" s="28"/>
      <x:c r="J213" s="28"/>
      <x:c r="K213" s="28"/>
      <x:c r="L213" s="28"/>
      <x:c r="M213" s="28"/>
      <x:c r="N213" s="28"/>
      <x:c r="O213" s="28"/>
    </x:row>
    <x:row r="214" ht="36" customHeight="1">
      <x:c r="A214" s="31"/>
      <x:c r="B214" s="28"/>
      <x:c r="C214" s="28"/>
      <x:c r="D214" s="53"/>
      <x:c r="E214" s="53"/>
      <x:c r="F214" s="53"/>
      <x:c r="G214" s="28"/>
      <x:c r="H214" s="28"/>
      <x:c r="I214" s="28"/>
      <x:c r="J214" s="28"/>
      <x:c r="K214" s="28"/>
      <x:c r="L214" s="28"/>
      <x:c r="M214" s="28"/>
      <x:c r="N214" s="28"/>
      <x:c r="O214" s="28"/>
    </x:row>
    <x:row r="215" ht="36" customHeight="1">
      <x:c r="A215" s="31"/>
      <x:c r="B215" s="28"/>
      <x:c r="C215" s="28"/>
      <x:c r="D215" s="53"/>
      <x:c r="E215" s="53"/>
      <x:c r="F215" s="53"/>
      <x:c r="G215" s="28"/>
      <x:c r="H215" s="28"/>
      <x:c r="I215" s="28"/>
      <x:c r="J215" s="28"/>
      <x:c r="K215" s="28"/>
      <x:c r="L215" s="28"/>
      <x:c r="M215" s="28"/>
      <x:c r="N215" s="28"/>
      <x:c r="O215" s="28"/>
    </x:row>
    <x:row r="216" ht="36" customHeight="1">
      <x:c r="A216" s="31"/>
      <x:c r="B216" s="28"/>
      <x:c r="C216" s="28"/>
      <x:c r="D216" s="53"/>
      <x:c r="E216" s="53"/>
      <x:c r="F216" s="53"/>
      <x:c r="G216" s="28"/>
      <x:c r="H216" s="28"/>
      <x:c r="I216" s="28"/>
      <x:c r="J216" s="28"/>
      <x:c r="K216" s="28"/>
      <x:c r="L216" s="28"/>
      <x:c r="M216" s="28"/>
      <x:c r="N216" s="28"/>
      <x:c r="O216" s="28"/>
    </x:row>
    <x:row r="217" ht="36" customHeight="1">
      <x:c r="A217" s="32"/>
      <x:c r="B217" s="29"/>
      <x:c r="C217" s="29"/>
      <x:c r="D217" s="54"/>
      <x:c r="E217" s="54"/>
      <x:c r="F217" s="54"/>
      <x:c r="G217" s="29"/>
      <x:c r="H217" s="29"/>
      <x:c r="I217" s="29"/>
      <x:c r="J217" s="29"/>
      <x:c r="K217" s="29"/>
      <x:c r="L217" s="29"/>
      <x:c r="M217" s="29"/>
      <x:c r="N217" s="29"/>
      <x:c r="O217" s="29"/>
    </x:row>
  </x:sheetData>
  <x:conditionalFormatting sqref="C8:C107">
    <x:cfRule type="expression" dxfId="0" priority="1">
      <x:formula>AND($A8&lt;&gt;"",OR(ISNUMBER(SEARCH("Complete",$C8)),ISNUMBER(SEARCH("missing",$C8)),ISNUMBER(SEARCH("conflict",$C8)),ISNUMBER(SEARCH("Duplicate",$C8)),ISNUMBER(SEARCH("Closure needs",$C8))))</x:formula>
    </x:cfRule>
  </x:conditionalFormatting>
  <x:dataValidations count="8">
    <x:dataValidation type="whole" errorStyle="stop" operator="greaterThanOrEqual" showErrorMessage="1" errorTitle="Check quantity or dimension" error="Enter a nonnegative number, or leave unknown values blank." sqref="D8:D107">
      <x:formula1>0</x:formula1>
    </x:dataValidation>
    <x:dataValidation type="list" errorStyle="stop" showErrorMessage="1" errorTitle="Choose a listed value" error="Select a listed value or leave unknown information blank." sqref="E8:E107">
      <x:formula1>"each,set"</x:formula1>
    </x:dataValidation>
    <x:dataValidation type="list" errorStyle="stop" showErrorMessage="1" errorTitle="Choose a listed value" error="Select a listed value or leave unknown information blank." sqref="K8:K107">
      <x:formula1>"RFQ only,Design coordination,Production release,Not applicable"</x:formula1>
    </x:dataValidation>
    <x:dataValidation type="list" errorStyle="stop" showErrorMessage="1" errorTitle="Choose a listed value" error="Select a listed value or leave unknown information blank." sqref="L8:L107">
      <x:formula1>"Not submitted,Under review,Revise and resubmit,Approved,Approved with comments,Superseded,Not applicable"</x:formula1>
    </x:dataValidation>
    <x:dataValidation type="list" errorStyle="stop" showErrorMessage="1" errorTitle="Choose a listed value" error="Select a listed value or leave unknown information blank." sqref="C118:C217">
      <x:formula1>"mm,in"</x:formula1>
    </x:dataValidation>
    <x:dataValidation type="decimal" errorStyle="stop" operator="greaterThanOrEqual" showErrorMessage="1" errorTitle="Check quantity or dimension" error="Enter a nonnegative number, or leave unknown values blank." sqref="D118:D217">
      <x:formula1>0</x:formula1>
    </x:dataValidation>
    <x:dataValidation type="decimal" errorStyle="stop" operator="greaterThanOrEqual" showErrorMessage="1" errorTitle="Check quantity or dimension" error="Enter a nonnegative number, or leave unknown values blank." sqref="E118:E217">
      <x:formula1>0</x:formula1>
    </x:dataValidation>
    <x:dataValidation type="decimal" errorStyle="stop" operator="greaterThanOrEqual" showErrorMessage="1" errorTitle="Check quantity or dimension" error="Enter a nonnegative number, or leave unknown values blank." sqref="F118:F2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b255c3ade77c47c3"/>
    <x:tablePart xmlns:r="http://schemas.openxmlformats.org/officeDocument/2006/relationships" r:id="Rdb82673726344038"/>
  </x:tableParts>
</x:worksheet>
</file>

<file path=xl/worksheets/sheet2.xml><?xml version="1.0" encoding="utf-8"?>
<x:worksheet xmlns:x="http://schemas.openxmlformats.org/spreadsheetml/2006/main">
  <x:sheetPr>
    <x:tabColor rgb="FF71867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.5600004196167" hidden="0" customWidth="1"/>
    <x:col min="2" max="2" width="27.780000686645508" hidden="0" customWidth="1"/>
    <x:col min="3" max="3" width="26.670000076293945" hidden="0" customWidth="1"/>
    <x:col min="4" max="4" width="23.329999923706055" hidden="0" customWidth="1"/>
    <x:col min="5" max="5" width="15.5600004196167" hidden="0" customWidth="1"/>
    <x:col min="6" max="6" width="26.670000076293945" hidden="0" customWidth="1"/>
    <x:col min="7" max="7" width="25.559999465942383" hidden="0" customWidth="1"/>
    <x:col min="8" max="8" width="18.889999389648438" hidden="0" customWidth="1"/>
    <x:col min="9" max="9" width="26.670000076293945" hidden="0" customWidth="1"/>
    <x:col min="10" max="10" width="27.780000686645508" hidden="0" customWidth="1"/>
    <x:col min="11" max="11" width="22.219999313354492" hidden="0" customWidth="1"/>
    <x:col min="12" max="12" width="18.329999923706055" hidden="0" customWidth="1"/>
    <x:col min="13" max="13" width="18.889999389648438" hidden="0" customWidth="1"/>
    <x:col min="14" max="14" width="15.5600004196167" hidden="0" customWidth="1"/>
    <x:col min="15" max="15" width="15.5600004196167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8" customHeight="1">
      <x:c r="A2" s="2" t="str">
        <x:v>Materials Hardware · v1.1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3" customHeight="1">
      <x:c r="A3" s="4" t="str">
        <x:v>Use a unique Component line ID for each cabinet / component application. Schedule ID groups the material or hardware lines referenced by RFQ.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3" customHeight="1">
      <x:c r="A4" s="4" t="str">
        <x:v>Main row 7. Construction and finish row 117. Evidence and samples row 227. Quantity basis identifies per-cabinet or allocated total counts.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27" customHeight="1">
      <x:c r="A5" s="1" t="str">
        <x:v>Project / version</x:v>
      </x:c>
      <x:c r="B5" s="5"/>
      <x:c r="C5" s="1" t="str">
        <x:v>Prepared by</x:v>
      </x:c>
      <x:c r="D5" s="5"/>
      <x:c r="E5" s="1" t="str">
        <x:v>Date</x:v>
      </x:c>
      <x:c r="F5" s="6"/>
      <x:c r="G5" s="1" t="str">
        <x:v>Register revision</x:v>
      </x:c>
      <x:c r="H5" s="5"/>
      <x:c r="I5" s="1" t="str">
        <x:v>Destination</x:v>
      </x:c>
      <x:c r="J5" s="5"/>
      <x:c r="K5" s="1"/>
      <x:c r="L5" s="1"/>
      <x:c r="M5" s="1"/>
      <x:c r="N5" s="1"/>
      <x:c r="O5" s="1"/>
    </x:row>
    <x:row r="6" ht="23" customHeight="1">
      <x:c r="A6" s="3" t="str">
        <x:v>Yellow: enter project records. Gray: calculated missing-item or quantity fields. Date format: mm/dd/yyyy. Use the module headers below.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 ht="48" customHeight="1">
      <x:c r="A7" s="18" t="str">
        <x:v>Component line ID</x:v>
      </x:c>
      <x:c r="B7" s="19" t="str">
        <x:v>Cabinet ID</x:v>
      </x:c>
      <x:c r="C7" s="19" t="str">
        <x:v>Required action</x:v>
      </x:c>
      <x:c r="D7" s="19" t="str">
        <x:v>Schedule ID</x:v>
      </x:c>
      <x:c r="E7" s="19" t="str">
        <x:v>Schedule type</x:v>
      </x:c>
      <x:c r="F7" s="19" t="str">
        <x:v>Component ID</x:v>
      </x:c>
      <x:c r="G7" s="19" t="str">
        <x:v>Component / location</x:v>
      </x:c>
      <x:c r="H7" s="19" t="str">
        <x:v>Quantity</x:v>
      </x:c>
      <x:c r="I7" s="19" t="str">
        <x:v>Quantity unit</x:v>
      </x:c>
      <x:c r="J7" s="19" t="str">
        <x:v>Quantity basis</x:v>
      </x:c>
      <x:c r="K7" s="19" t="str">
        <x:v>Approval record ID</x:v>
      </x:c>
      <x:c r="L7" s="19" t="str">
        <x:v>Approval status</x:v>
      </x:c>
      <x:c r="M7" s="19" t="str">
        <x:v>Drawing / revision</x:v>
      </x:c>
      <x:c r="N7" s="19" t="str">
        <x:v>Sample ID</x:v>
      </x:c>
      <x:c r="O7" s="20" t="str">
        <x:v>Component revision</x:v>
      </x:c>
    </x:row>
    <x:row r="8" ht="36" customHeight="1">
      <x:c r="A8" s="30"/>
      <x:c r="B8" s="30"/>
      <x:c r="C8" s="33" t="str">
        <x:f>IF(A8="","",IF(COUNTIFS($A$8:$A$107,A8)&lt;&gt;1,"Duplicate component line ID",IF(COUNTIFS('Cabinet RFQ'!$A$8:$A$107,B8)&lt;&gt;1,"Cabinet ID not found or duplicated",IF(OR(D8="",E8="",F8="",H8="",I8="",J8="",M8="",O8=""),"Complete identity, quantity and revision",IF(OR(H8&lt;=0,H8&lt;&gt;INT(H8)),"Use positive whole component count",IF(OR(COUNTIFS($A$118:$A$217,A8)&lt;&gt;1,COUNTIFS($A$228:$A$327,A8)&lt;&gt;1),"Add construction and evidence records",IF(AND(OR(L8="Approved",L8="Approved with comments"),COUNTIFS('Approvals Changes'!$A$8:$A$107,K8,'Approvals Changes'!$B$8:$B$107,A8,'Approvals Changes'!$G$8:$G$107,L8,'Approvals Changes'!$H$8:$H$107,"&lt;&gt;",'Approvals Changes'!$I$8:$I$107,"&gt;0")&lt;&gt;1),"Locate component approval record","Review component scope and evidence")))))))</x:f>
      </x:c>
      <x:c r="D8" s="30"/>
      <x:c r="E8" s="27"/>
      <x:c r="F8" s="30"/>
      <x:c r="G8" s="27"/>
      <x:c r="H8" s="39"/>
      <x:c r="I8" s="27"/>
      <x:c r="J8" s="27"/>
      <x:c r="K8" s="30"/>
      <x:c r="L8" s="27"/>
      <x:c r="M8" s="27"/>
      <x:c r="N8" s="30"/>
      <x:c r="O8" s="30"/>
    </x:row>
    <x:row r="9" ht="36" customHeight="1">
      <x:c r="A9" s="31"/>
      <x:c r="B9" s="31"/>
      <x:c r="C9" s="34" t="str">
        <x:f>IF(A9="","",IF(COUNTIFS($A$8:$A$107,A9)&lt;&gt;1,"Duplicate component line ID",IF(COUNTIFS('Cabinet RFQ'!$A$8:$A$107,B9)&lt;&gt;1,"Cabinet ID not found or duplicated",IF(OR(D9="",E9="",F9="",H9="",I9="",J9="",M9="",O9=""),"Complete identity, quantity and revision",IF(OR(H9&lt;=0,H9&lt;&gt;INT(H9)),"Use positive whole component count",IF(OR(COUNTIFS($A$118:$A$217,A9)&lt;&gt;1,COUNTIFS($A$228:$A$327,A9)&lt;&gt;1),"Add construction and evidence records",IF(AND(OR(L9="Approved",L9="Approved with comments"),COUNTIFS('Approvals Changes'!$A$8:$A$107,K9,'Approvals Changes'!$B$8:$B$107,A9,'Approvals Changes'!$G$8:$G$107,L9,'Approvals Changes'!$H$8:$H$107,"&lt;&gt;",'Approvals Changes'!$I$8:$I$107,"&gt;0")&lt;&gt;1),"Locate component approval record","Review component scope and evidence")))))))</x:f>
      </x:c>
      <x:c r="D9" s="31"/>
      <x:c r="E9" s="28"/>
      <x:c r="F9" s="31"/>
      <x:c r="G9" s="28"/>
      <x:c r="H9" s="40"/>
      <x:c r="I9" s="28"/>
      <x:c r="J9" s="28"/>
      <x:c r="K9" s="31"/>
      <x:c r="L9" s="28"/>
      <x:c r="M9" s="28"/>
      <x:c r="N9" s="31"/>
      <x:c r="O9" s="31"/>
    </x:row>
    <x:row r="10" ht="36" customHeight="1">
      <x:c r="A10" s="31"/>
      <x:c r="B10" s="31"/>
      <x:c r="C10" s="34" t="str">
        <x:f>IF(A10="","",IF(COUNTIFS($A$8:$A$107,A10)&lt;&gt;1,"Duplicate component line ID",IF(COUNTIFS('Cabinet RFQ'!$A$8:$A$107,B10)&lt;&gt;1,"Cabinet ID not found or duplicated",IF(OR(D10="",E10="",F10="",H10="",I10="",J10="",M10="",O10=""),"Complete identity, quantity and revision",IF(OR(H10&lt;=0,H10&lt;&gt;INT(H10)),"Use positive whole component count",IF(OR(COUNTIFS($A$118:$A$217,A10)&lt;&gt;1,COUNTIFS($A$228:$A$327,A10)&lt;&gt;1),"Add construction and evidence records",IF(AND(OR(L10="Approved",L10="Approved with comments"),COUNTIFS('Approvals Changes'!$A$8:$A$107,K10,'Approvals Changes'!$B$8:$B$107,A10,'Approvals Changes'!$G$8:$G$107,L10,'Approvals Changes'!$H$8:$H$107,"&lt;&gt;",'Approvals Changes'!$I$8:$I$107,"&gt;0")&lt;&gt;1),"Locate component approval record","Review component scope and evidence")))))))</x:f>
      </x:c>
      <x:c r="D10" s="31"/>
      <x:c r="E10" s="28"/>
      <x:c r="F10" s="31"/>
      <x:c r="G10" s="28"/>
      <x:c r="H10" s="40"/>
      <x:c r="I10" s="28"/>
      <x:c r="J10" s="28"/>
      <x:c r="K10" s="31"/>
      <x:c r="L10" s="28"/>
      <x:c r="M10" s="28"/>
      <x:c r="N10" s="31"/>
      <x:c r="O10" s="31"/>
    </x:row>
    <x:row r="11" ht="36" customHeight="1">
      <x:c r="A11" s="31"/>
      <x:c r="B11" s="31"/>
      <x:c r="C11" s="34" t="str">
        <x:f>IF(A11="","",IF(COUNTIFS($A$8:$A$107,A11)&lt;&gt;1,"Duplicate component line ID",IF(COUNTIFS('Cabinet RFQ'!$A$8:$A$107,B11)&lt;&gt;1,"Cabinet ID not found or duplicated",IF(OR(D11="",E11="",F11="",H11="",I11="",J11="",M11="",O11=""),"Complete identity, quantity and revision",IF(OR(H11&lt;=0,H11&lt;&gt;INT(H11)),"Use positive whole component count",IF(OR(COUNTIFS($A$118:$A$217,A11)&lt;&gt;1,COUNTIFS($A$228:$A$327,A11)&lt;&gt;1),"Add construction and evidence records",IF(AND(OR(L11="Approved",L11="Approved with comments"),COUNTIFS('Approvals Changes'!$A$8:$A$107,K11,'Approvals Changes'!$B$8:$B$107,A11,'Approvals Changes'!$G$8:$G$107,L11,'Approvals Changes'!$H$8:$H$107,"&lt;&gt;",'Approvals Changes'!$I$8:$I$107,"&gt;0")&lt;&gt;1),"Locate component approval record","Review component scope and evidence")))))))</x:f>
      </x:c>
      <x:c r="D11" s="31"/>
      <x:c r="E11" s="28"/>
      <x:c r="F11" s="31"/>
      <x:c r="G11" s="28"/>
      <x:c r="H11" s="40"/>
      <x:c r="I11" s="28"/>
      <x:c r="J11" s="28"/>
      <x:c r="K11" s="31"/>
      <x:c r="L11" s="28"/>
      <x:c r="M11" s="28"/>
      <x:c r="N11" s="31"/>
      <x:c r="O11" s="31"/>
    </x:row>
    <x:row r="12" ht="36" customHeight="1">
      <x:c r="A12" s="31"/>
      <x:c r="B12" s="31"/>
      <x:c r="C12" s="34" t="str">
        <x:f>IF(A12="","",IF(COUNTIFS($A$8:$A$107,A12)&lt;&gt;1,"Duplicate component line ID",IF(COUNTIFS('Cabinet RFQ'!$A$8:$A$107,B12)&lt;&gt;1,"Cabinet ID not found or duplicated",IF(OR(D12="",E12="",F12="",H12="",I12="",J12="",M12="",O12=""),"Complete identity, quantity and revision",IF(OR(H12&lt;=0,H12&lt;&gt;INT(H12)),"Use positive whole component count",IF(OR(COUNTIFS($A$118:$A$217,A12)&lt;&gt;1,COUNTIFS($A$228:$A$327,A12)&lt;&gt;1),"Add construction and evidence records",IF(AND(OR(L12="Approved",L12="Approved with comments"),COUNTIFS('Approvals Changes'!$A$8:$A$107,K12,'Approvals Changes'!$B$8:$B$107,A12,'Approvals Changes'!$G$8:$G$107,L12,'Approvals Changes'!$H$8:$H$107,"&lt;&gt;",'Approvals Changes'!$I$8:$I$107,"&gt;0")&lt;&gt;1),"Locate component approval record","Review component scope and evidence")))))))</x:f>
      </x:c>
      <x:c r="D12" s="31"/>
      <x:c r="E12" s="28"/>
      <x:c r="F12" s="31"/>
      <x:c r="G12" s="28"/>
      <x:c r="H12" s="40"/>
      <x:c r="I12" s="28"/>
      <x:c r="J12" s="28"/>
      <x:c r="K12" s="31"/>
      <x:c r="L12" s="28"/>
      <x:c r="M12" s="28"/>
      <x:c r="N12" s="31"/>
      <x:c r="O12" s="31"/>
    </x:row>
    <x:row r="13" ht="36" customHeight="1">
      <x:c r="A13" s="31"/>
      <x:c r="B13" s="31"/>
      <x:c r="C13" s="34" t="str">
        <x:f>IF(A13="","",IF(COUNTIFS($A$8:$A$107,A13)&lt;&gt;1,"Duplicate component line ID",IF(COUNTIFS('Cabinet RFQ'!$A$8:$A$107,B13)&lt;&gt;1,"Cabinet ID not found or duplicated",IF(OR(D13="",E13="",F13="",H13="",I13="",J13="",M13="",O13=""),"Complete identity, quantity and revision",IF(OR(H13&lt;=0,H13&lt;&gt;INT(H13)),"Use positive whole component count",IF(OR(COUNTIFS($A$118:$A$217,A13)&lt;&gt;1,COUNTIFS($A$228:$A$327,A13)&lt;&gt;1),"Add construction and evidence records",IF(AND(OR(L13="Approved",L13="Approved with comments"),COUNTIFS('Approvals Changes'!$A$8:$A$107,K13,'Approvals Changes'!$B$8:$B$107,A13,'Approvals Changes'!$G$8:$G$107,L13,'Approvals Changes'!$H$8:$H$107,"&lt;&gt;",'Approvals Changes'!$I$8:$I$107,"&gt;0")&lt;&gt;1),"Locate component approval record","Review component scope and evidence")))))))</x:f>
      </x:c>
      <x:c r="D13" s="31"/>
      <x:c r="E13" s="28"/>
      <x:c r="F13" s="31"/>
      <x:c r="G13" s="28"/>
      <x:c r="H13" s="40"/>
      <x:c r="I13" s="28"/>
      <x:c r="J13" s="28"/>
      <x:c r="K13" s="31"/>
      <x:c r="L13" s="28"/>
      <x:c r="M13" s="28"/>
      <x:c r="N13" s="31"/>
      <x:c r="O13" s="31"/>
    </x:row>
    <x:row r="14" ht="36" customHeight="1">
      <x:c r="A14" s="31"/>
      <x:c r="B14" s="31"/>
      <x:c r="C14" s="34" t="str">
        <x:f>IF(A14="","",IF(COUNTIFS($A$8:$A$107,A14)&lt;&gt;1,"Duplicate component line ID",IF(COUNTIFS('Cabinet RFQ'!$A$8:$A$107,B14)&lt;&gt;1,"Cabinet ID not found or duplicated",IF(OR(D14="",E14="",F14="",H14="",I14="",J14="",M14="",O14=""),"Complete identity, quantity and revision",IF(OR(H14&lt;=0,H14&lt;&gt;INT(H14)),"Use positive whole component count",IF(OR(COUNTIFS($A$118:$A$217,A14)&lt;&gt;1,COUNTIFS($A$228:$A$327,A14)&lt;&gt;1),"Add construction and evidence records",IF(AND(OR(L14="Approved",L14="Approved with comments"),COUNTIFS('Approvals Changes'!$A$8:$A$107,K14,'Approvals Changes'!$B$8:$B$107,A14,'Approvals Changes'!$G$8:$G$107,L14,'Approvals Changes'!$H$8:$H$107,"&lt;&gt;",'Approvals Changes'!$I$8:$I$107,"&gt;0")&lt;&gt;1),"Locate component approval record","Review component scope and evidence")))))))</x:f>
      </x:c>
      <x:c r="D14" s="31"/>
      <x:c r="E14" s="28"/>
      <x:c r="F14" s="31"/>
      <x:c r="G14" s="28"/>
      <x:c r="H14" s="40"/>
      <x:c r="I14" s="28"/>
      <x:c r="J14" s="28"/>
      <x:c r="K14" s="31"/>
      <x:c r="L14" s="28"/>
      <x:c r="M14" s="28"/>
      <x:c r="N14" s="31"/>
      <x:c r="O14" s="31"/>
    </x:row>
    <x:row r="15" ht="36" customHeight="1">
      <x:c r="A15" s="31"/>
      <x:c r="B15" s="31"/>
      <x:c r="C15" s="34" t="str">
        <x:f>IF(A15="","",IF(COUNTIFS($A$8:$A$107,A15)&lt;&gt;1,"Duplicate component line ID",IF(COUNTIFS('Cabinet RFQ'!$A$8:$A$107,B15)&lt;&gt;1,"Cabinet ID not found or duplicated",IF(OR(D15="",E15="",F15="",H15="",I15="",J15="",M15="",O15=""),"Complete identity, quantity and revision",IF(OR(H15&lt;=0,H15&lt;&gt;INT(H15)),"Use positive whole component count",IF(OR(COUNTIFS($A$118:$A$217,A15)&lt;&gt;1,COUNTIFS($A$228:$A$327,A15)&lt;&gt;1),"Add construction and evidence records",IF(AND(OR(L15="Approved",L15="Approved with comments"),COUNTIFS('Approvals Changes'!$A$8:$A$107,K15,'Approvals Changes'!$B$8:$B$107,A15,'Approvals Changes'!$G$8:$G$107,L15,'Approvals Changes'!$H$8:$H$107,"&lt;&gt;",'Approvals Changes'!$I$8:$I$107,"&gt;0")&lt;&gt;1),"Locate component approval record","Review component scope and evidence")))))))</x:f>
      </x:c>
      <x:c r="D15" s="31"/>
      <x:c r="E15" s="28"/>
      <x:c r="F15" s="31"/>
      <x:c r="G15" s="28"/>
      <x:c r="H15" s="40"/>
      <x:c r="I15" s="28"/>
      <x:c r="J15" s="28"/>
      <x:c r="K15" s="31"/>
      <x:c r="L15" s="28"/>
      <x:c r="M15" s="28"/>
      <x:c r="N15" s="31"/>
      <x:c r="O15" s="31"/>
    </x:row>
    <x:row r="16" ht="36" customHeight="1">
      <x:c r="A16" s="31"/>
      <x:c r="B16" s="31"/>
      <x:c r="C16" s="34" t="str">
        <x:f>IF(A16="","",IF(COUNTIFS($A$8:$A$107,A16)&lt;&gt;1,"Duplicate component line ID",IF(COUNTIFS('Cabinet RFQ'!$A$8:$A$107,B16)&lt;&gt;1,"Cabinet ID not found or duplicated",IF(OR(D16="",E16="",F16="",H16="",I16="",J16="",M16="",O16=""),"Complete identity, quantity and revision",IF(OR(H16&lt;=0,H16&lt;&gt;INT(H16)),"Use positive whole component count",IF(OR(COUNTIFS($A$118:$A$217,A16)&lt;&gt;1,COUNTIFS($A$228:$A$327,A16)&lt;&gt;1),"Add construction and evidence records",IF(AND(OR(L16="Approved",L16="Approved with comments"),COUNTIFS('Approvals Changes'!$A$8:$A$107,K16,'Approvals Changes'!$B$8:$B$107,A16,'Approvals Changes'!$G$8:$G$107,L16,'Approvals Changes'!$H$8:$H$107,"&lt;&gt;",'Approvals Changes'!$I$8:$I$107,"&gt;0")&lt;&gt;1),"Locate component approval record","Review component scope and evidence")))))))</x:f>
      </x:c>
      <x:c r="D16" s="31"/>
      <x:c r="E16" s="28"/>
      <x:c r="F16" s="31"/>
      <x:c r="G16" s="28"/>
      <x:c r="H16" s="40"/>
      <x:c r="I16" s="28"/>
      <x:c r="J16" s="28"/>
      <x:c r="K16" s="31"/>
      <x:c r="L16" s="28"/>
      <x:c r="M16" s="28"/>
      <x:c r="N16" s="31"/>
      <x:c r="O16" s="31"/>
    </x:row>
    <x:row r="17" ht="36" customHeight="1">
      <x:c r="A17" s="31"/>
      <x:c r="B17" s="31"/>
      <x:c r="C17" s="34" t="str">
        <x:f>IF(A17="","",IF(COUNTIFS($A$8:$A$107,A17)&lt;&gt;1,"Duplicate component line ID",IF(COUNTIFS('Cabinet RFQ'!$A$8:$A$107,B17)&lt;&gt;1,"Cabinet ID not found or duplicated",IF(OR(D17="",E17="",F17="",H17="",I17="",J17="",M17="",O17=""),"Complete identity, quantity and revision",IF(OR(H17&lt;=0,H17&lt;&gt;INT(H17)),"Use positive whole component count",IF(OR(COUNTIFS($A$118:$A$217,A17)&lt;&gt;1,COUNTIFS($A$228:$A$327,A17)&lt;&gt;1),"Add construction and evidence records",IF(AND(OR(L17="Approved",L17="Approved with comments"),COUNTIFS('Approvals Changes'!$A$8:$A$107,K17,'Approvals Changes'!$B$8:$B$107,A17,'Approvals Changes'!$G$8:$G$107,L17,'Approvals Changes'!$H$8:$H$107,"&lt;&gt;",'Approvals Changes'!$I$8:$I$107,"&gt;0")&lt;&gt;1),"Locate component approval record","Review component scope and evidence")))))))</x:f>
      </x:c>
      <x:c r="D17" s="31"/>
      <x:c r="E17" s="28"/>
      <x:c r="F17" s="31"/>
      <x:c r="G17" s="28"/>
      <x:c r="H17" s="40"/>
      <x:c r="I17" s="28"/>
      <x:c r="J17" s="28"/>
      <x:c r="K17" s="31"/>
      <x:c r="L17" s="28"/>
      <x:c r="M17" s="28"/>
      <x:c r="N17" s="31"/>
      <x:c r="O17" s="31"/>
    </x:row>
    <x:row r="18" ht="36" customHeight="1">
      <x:c r="A18" s="31"/>
      <x:c r="B18" s="31"/>
      <x:c r="C18" s="34" t="str">
        <x:f>IF(A18="","",IF(COUNTIFS($A$8:$A$107,A18)&lt;&gt;1,"Duplicate component line ID",IF(COUNTIFS('Cabinet RFQ'!$A$8:$A$107,B18)&lt;&gt;1,"Cabinet ID not found or duplicated",IF(OR(D18="",E18="",F18="",H18="",I18="",J18="",M18="",O18=""),"Complete identity, quantity and revision",IF(OR(H18&lt;=0,H18&lt;&gt;INT(H18)),"Use positive whole component count",IF(OR(COUNTIFS($A$118:$A$217,A18)&lt;&gt;1,COUNTIFS($A$228:$A$327,A18)&lt;&gt;1),"Add construction and evidence records",IF(AND(OR(L18="Approved",L18="Approved with comments"),COUNTIFS('Approvals Changes'!$A$8:$A$107,K18,'Approvals Changes'!$B$8:$B$107,A18,'Approvals Changes'!$G$8:$G$107,L18,'Approvals Changes'!$H$8:$H$107,"&lt;&gt;",'Approvals Changes'!$I$8:$I$107,"&gt;0")&lt;&gt;1),"Locate component approval record","Review component scope and evidence")))))))</x:f>
      </x:c>
      <x:c r="D18" s="31"/>
      <x:c r="E18" s="28"/>
      <x:c r="F18" s="31"/>
      <x:c r="G18" s="28"/>
      <x:c r="H18" s="40"/>
      <x:c r="I18" s="28"/>
      <x:c r="J18" s="28"/>
      <x:c r="K18" s="31"/>
      <x:c r="L18" s="28"/>
      <x:c r="M18" s="28"/>
      <x:c r="N18" s="31"/>
      <x:c r="O18" s="31"/>
    </x:row>
    <x:row r="19" ht="36" customHeight="1">
      <x:c r="A19" s="31"/>
      <x:c r="B19" s="31"/>
      <x:c r="C19" s="34" t="str">
        <x:f>IF(A19="","",IF(COUNTIFS($A$8:$A$107,A19)&lt;&gt;1,"Duplicate component line ID",IF(COUNTIFS('Cabinet RFQ'!$A$8:$A$107,B19)&lt;&gt;1,"Cabinet ID not found or duplicated",IF(OR(D19="",E19="",F19="",H19="",I19="",J19="",M19="",O19=""),"Complete identity, quantity and revision",IF(OR(H19&lt;=0,H19&lt;&gt;INT(H19)),"Use positive whole component count",IF(OR(COUNTIFS($A$118:$A$217,A19)&lt;&gt;1,COUNTIFS($A$228:$A$327,A19)&lt;&gt;1),"Add construction and evidence records",IF(AND(OR(L19="Approved",L19="Approved with comments"),COUNTIFS('Approvals Changes'!$A$8:$A$107,K19,'Approvals Changes'!$B$8:$B$107,A19,'Approvals Changes'!$G$8:$G$107,L19,'Approvals Changes'!$H$8:$H$107,"&lt;&gt;",'Approvals Changes'!$I$8:$I$107,"&gt;0")&lt;&gt;1),"Locate component approval record","Review component scope and evidence")))))))</x:f>
      </x:c>
      <x:c r="D19" s="31"/>
      <x:c r="E19" s="28"/>
      <x:c r="F19" s="31"/>
      <x:c r="G19" s="28"/>
      <x:c r="H19" s="40"/>
      <x:c r="I19" s="28"/>
      <x:c r="J19" s="28"/>
      <x:c r="K19" s="31"/>
      <x:c r="L19" s="28"/>
      <x:c r="M19" s="28"/>
      <x:c r="N19" s="31"/>
      <x:c r="O19" s="31"/>
    </x:row>
    <x:row r="20" ht="36" customHeight="1">
      <x:c r="A20" s="31"/>
      <x:c r="B20" s="31"/>
      <x:c r="C20" s="34" t="str">
        <x:f>IF(A20="","",IF(COUNTIFS($A$8:$A$107,A20)&lt;&gt;1,"Duplicate component line ID",IF(COUNTIFS('Cabinet RFQ'!$A$8:$A$107,B20)&lt;&gt;1,"Cabinet ID not found or duplicated",IF(OR(D20="",E20="",F20="",H20="",I20="",J20="",M20="",O20=""),"Complete identity, quantity and revision",IF(OR(H20&lt;=0,H20&lt;&gt;INT(H20)),"Use positive whole component count",IF(OR(COUNTIFS($A$118:$A$217,A20)&lt;&gt;1,COUNTIFS($A$228:$A$327,A20)&lt;&gt;1),"Add construction and evidence records",IF(AND(OR(L20="Approved",L20="Approved with comments"),COUNTIFS('Approvals Changes'!$A$8:$A$107,K20,'Approvals Changes'!$B$8:$B$107,A20,'Approvals Changes'!$G$8:$G$107,L20,'Approvals Changes'!$H$8:$H$107,"&lt;&gt;",'Approvals Changes'!$I$8:$I$107,"&gt;0")&lt;&gt;1),"Locate component approval record","Review component scope and evidence")))))))</x:f>
      </x:c>
      <x:c r="D20" s="31"/>
      <x:c r="E20" s="28"/>
      <x:c r="F20" s="31"/>
      <x:c r="G20" s="28"/>
      <x:c r="H20" s="40"/>
      <x:c r="I20" s="28"/>
      <x:c r="J20" s="28"/>
      <x:c r="K20" s="31"/>
      <x:c r="L20" s="28"/>
      <x:c r="M20" s="28"/>
      <x:c r="N20" s="31"/>
      <x:c r="O20" s="31"/>
    </x:row>
    <x:row r="21" ht="36" customHeight="1">
      <x:c r="A21" s="31"/>
      <x:c r="B21" s="31"/>
      <x:c r="C21" s="34" t="str">
        <x:f>IF(A21="","",IF(COUNTIFS($A$8:$A$107,A21)&lt;&gt;1,"Duplicate component line ID",IF(COUNTIFS('Cabinet RFQ'!$A$8:$A$107,B21)&lt;&gt;1,"Cabinet ID not found or duplicated",IF(OR(D21="",E21="",F21="",H21="",I21="",J21="",M21="",O21=""),"Complete identity, quantity and revision",IF(OR(H21&lt;=0,H21&lt;&gt;INT(H21)),"Use positive whole component count",IF(OR(COUNTIFS($A$118:$A$217,A21)&lt;&gt;1,COUNTIFS($A$228:$A$327,A21)&lt;&gt;1),"Add construction and evidence records",IF(AND(OR(L21="Approved",L21="Approved with comments"),COUNTIFS('Approvals Changes'!$A$8:$A$107,K21,'Approvals Changes'!$B$8:$B$107,A21,'Approvals Changes'!$G$8:$G$107,L21,'Approvals Changes'!$H$8:$H$107,"&lt;&gt;",'Approvals Changes'!$I$8:$I$107,"&gt;0")&lt;&gt;1),"Locate component approval record","Review component scope and evidence")))))))</x:f>
      </x:c>
      <x:c r="D21" s="31"/>
      <x:c r="E21" s="28"/>
      <x:c r="F21" s="31"/>
      <x:c r="G21" s="28"/>
      <x:c r="H21" s="40"/>
      <x:c r="I21" s="28"/>
      <x:c r="J21" s="28"/>
      <x:c r="K21" s="31"/>
      <x:c r="L21" s="28"/>
      <x:c r="M21" s="28"/>
      <x:c r="N21" s="31"/>
      <x:c r="O21" s="31"/>
    </x:row>
    <x:row r="22" ht="36" customHeight="1">
      <x:c r="A22" s="31"/>
      <x:c r="B22" s="31"/>
      <x:c r="C22" s="34" t="str">
        <x:f>IF(A22="","",IF(COUNTIFS($A$8:$A$107,A22)&lt;&gt;1,"Duplicate component line ID",IF(COUNTIFS('Cabinet RFQ'!$A$8:$A$107,B22)&lt;&gt;1,"Cabinet ID not found or duplicated",IF(OR(D22="",E22="",F22="",H22="",I22="",J22="",M22="",O22=""),"Complete identity, quantity and revision",IF(OR(H22&lt;=0,H22&lt;&gt;INT(H22)),"Use positive whole component count",IF(OR(COUNTIFS($A$118:$A$217,A22)&lt;&gt;1,COUNTIFS($A$228:$A$327,A22)&lt;&gt;1),"Add construction and evidence records",IF(AND(OR(L22="Approved",L22="Approved with comments"),COUNTIFS('Approvals Changes'!$A$8:$A$107,K22,'Approvals Changes'!$B$8:$B$107,A22,'Approvals Changes'!$G$8:$G$107,L22,'Approvals Changes'!$H$8:$H$107,"&lt;&gt;",'Approvals Changes'!$I$8:$I$107,"&gt;0")&lt;&gt;1),"Locate component approval record","Review component scope and evidence")))))))</x:f>
      </x:c>
      <x:c r="D22" s="31"/>
      <x:c r="E22" s="28"/>
      <x:c r="F22" s="31"/>
      <x:c r="G22" s="28"/>
      <x:c r="H22" s="40"/>
      <x:c r="I22" s="28"/>
      <x:c r="J22" s="28"/>
      <x:c r="K22" s="31"/>
      <x:c r="L22" s="28"/>
      <x:c r="M22" s="28"/>
      <x:c r="N22" s="31"/>
      <x:c r="O22" s="31"/>
    </x:row>
    <x:row r="23" ht="36" customHeight="1">
      <x:c r="A23" s="31"/>
      <x:c r="B23" s="31"/>
      <x:c r="C23" s="34" t="str">
        <x:f>IF(A23="","",IF(COUNTIFS($A$8:$A$107,A23)&lt;&gt;1,"Duplicate component line ID",IF(COUNTIFS('Cabinet RFQ'!$A$8:$A$107,B23)&lt;&gt;1,"Cabinet ID not found or duplicated",IF(OR(D23="",E23="",F23="",H23="",I23="",J23="",M23="",O23=""),"Complete identity, quantity and revision",IF(OR(H23&lt;=0,H23&lt;&gt;INT(H23)),"Use positive whole component count",IF(OR(COUNTIFS($A$118:$A$217,A23)&lt;&gt;1,COUNTIFS($A$228:$A$327,A23)&lt;&gt;1),"Add construction and evidence records",IF(AND(OR(L23="Approved",L23="Approved with comments"),COUNTIFS('Approvals Changes'!$A$8:$A$107,K23,'Approvals Changes'!$B$8:$B$107,A23,'Approvals Changes'!$G$8:$G$107,L23,'Approvals Changes'!$H$8:$H$107,"&lt;&gt;",'Approvals Changes'!$I$8:$I$107,"&gt;0")&lt;&gt;1),"Locate component approval record","Review component scope and evidence")))))))</x:f>
      </x:c>
      <x:c r="D23" s="31"/>
      <x:c r="E23" s="28"/>
      <x:c r="F23" s="31"/>
      <x:c r="G23" s="28"/>
      <x:c r="H23" s="40"/>
      <x:c r="I23" s="28"/>
      <x:c r="J23" s="28"/>
      <x:c r="K23" s="31"/>
      <x:c r="L23" s="28"/>
      <x:c r="M23" s="28"/>
      <x:c r="N23" s="31"/>
      <x:c r="O23" s="31"/>
    </x:row>
    <x:row r="24" ht="36" customHeight="1">
      <x:c r="A24" s="31"/>
      <x:c r="B24" s="31"/>
      <x:c r="C24" s="34" t="str">
        <x:f>IF(A24="","",IF(COUNTIFS($A$8:$A$107,A24)&lt;&gt;1,"Duplicate component line ID",IF(COUNTIFS('Cabinet RFQ'!$A$8:$A$107,B24)&lt;&gt;1,"Cabinet ID not found or duplicated",IF(OR(D24="",E24="",F24="",H24="",I24="",J24="",M24="",O24=""),"Complete identity, quantity and revision",IF(OR(H24&lt;=0,H24&lt;&gt;INT(H24)),"Use positive whole component count",IF(OR(COUNTIFS($A$118:$A$217,A24)&lt;&gt;1,COUNTIFS($A$228:$A$327,A24)&lt;&gt;1),"Add construction and evidence records",IF(AND(OR(L24="Approved",L24="Approved with comments"),COUNTIFS('Approvals Changes'!$A$8:$A$107,K24,'Approvals Changes'!$B$8:$B$107,A24,'Approvals Changes'!$G$8:$G$107,L24,'Approvals Changes'!$H$8:$H$107,"&lt;&gt;",'Approvals Changes'!$I$8:$I$107,"&gt;0")&lt;&gt;1),"Locate component approval record","Review component scope and evidence")))))))</x:f>
      </x:c>
      <x:c r="D24" s="31"/>
      <x:c r="E24" s="28"/>
      <x:c r="F24" s="31"/>
      <x:c r="G24" s="28"/>
      <x:c r="H24" s="40"/>
      <x:c r="I24" s="28"/>
      <x:c r="J24" s="28"/>
      <x:c r="K24" s="31"/>
      <x:c r="L24" s="28"/>
      <x:c r="M24" s="28"/>
      <x:c r="N24" s="31"/>
      <x:c r="O24" s="31"/>
    </x:row>
    <x:row r="25" ht="36" customHeight="1">
      <x:c r="A25" s="31"/>
      <x:c r="B25" s="31"/>
      <x:c r="C25" s="34" t="str">
        <x:f>IF(A25="","",IF(COUNTIFS($A$8:$A$107,A25)&lt;&gt;1,"Duplicate component line ID",IF(COUNTIFS('Cabinet RFQ'!$A$8:$A$107,B25)&lt;&gt;1,"Cabinet ID not found or duplicated",IF(OR(D25="",E25="",F25="",H25="",I25="",J25="",M25="",O25=""),"Complete identity, quantity and revision",IF(OR(H25&lt;=0,H25&lt;&gt;INT(H25)),"Use positive whole component count",IF(OR(COUNTIFS($A$118:$A$217,A25)&lt;&gt;1,COUNTIFS($A$228:$A$327,A25)&lt;&gt;1),"Add construction and evidence records",IF(AND(OR(L25="Approved",L25="Approved with comments"),COUNTIFS('Approvals Changes'!$A$8:$A$107,K25,'Approvals Changes'!$B$8:$B$107,A25,'Approvals Changes'!$G$8:$G$107,L25,'Approvals Changes'!$H$8:$H$107,"&lt;&gt;",'Approvals Changes'!$I$8:$I$107,"&gt;0")&lt;&gt;1),"Locate component approval record","Review component scope and evidence")))))))</x:f>
      </x:c>
      <x:c r="D25" s="31"/>
      <x:c r="E25" s="28"/>
      <x:c r="F25" s="31"/>
      <x:c r="G25" s="28"/>
      <x:c r="H25" s="40"/>
      <x:c r="I25" s="28"/>
      <x:c r="J25" s="28"/>
      <x:c r="K25" s="31"/>
      <x:c r="L25" s="28"/>
      <x:c r="M25" s="28"/>
      <x:c r="N25" s="31"/>
      <x:c r="O25" s="31"/>
    </x:row>
    <x:row r="26" ht="36" customHeight="1">
      <x:c r="A26" s="31"/>
      <x:c r="B26" s="31"/>
      <x:c r="C26" s="34" t="str">
        <x:f>IF(A26="","",IF(COUNTIFS($A$8:$A$107,A26)&lt;&gt;1,"Duplicate component line ID",IF(COUNTIFS('Cabinet RFQ'!$A$8:$A$107,B26)&lt;&gt;1,"Cabinet ID not found or duplicated",IF(OR(D26="",E26="",F26="",H26="",I26="",J26="",M26="",O26=""),"Complete identity, quantity and revision",IF(OR(H26&lt;=0,H26&lt;&gt;INT(H26)),"Use positive whole component count",IF(OR(COUNTIFS($A$118:$A$217,A26)&lt;&gt;1,COUNTIFS($A$228:$A$327,A26)&lt;&gt;1),"Add construction and evidence records",IF(AND(OR(L26="Approved",L26="Approved with comments"),COUNTIFS('Approvals Changes'!$A$8:$A$107,K26,'Approvals Changes'!$B$8:$B$107,A26,'Approvals Changes'!$G$8:$G$107,L26,'Approvals Changes'!$H$8:$H$107,"&lt;&gt;",'Approvals Changes'!$I$8:$I$107,"&gt;0")&lt;&gt;1),"Locate component approval record","Review component scope and evidence")))))))</x:f>
      </x:c>
      <x:c r="D26" s="31"/>
      <x:c r="E26" s="28"/>
      <x:c r="F26" s="31"/>
      <x:c r="G26" s="28"/>
      <x:c r="H26" s="40"/>
      <x:c r="I26" s="28"/>
      <x:c r="J26" s="28"/>
      <x:c r="K26" s="31"/>
      <x:c r="L26" s="28"/>
      <x:c r="M26" s="28"/>
      <x:c r="N26" s="31"/>
      <x:c r="O26" s="31"/>
    </x:row>
    <x:row r="27" ht="36" customHeight="1">
      <x:c r="A27" s="31"/>
      <x:c r="B27" s="31"/>
      <x:c r="C27" s="34" t="str">
        <x:f>IF(A27="","",IF(COUNTIFS($A$8:$A$107,A27)&lt;&gt;1,"Duplicate component line ID",IF(COUNTIFS('Cabinet RFQ'!$A$8:$A$107,B27)&lt;&gt;1,"Cabinet ID not found or duplicated",IF(OR(D27="",E27="",F27="",H27="",I27="",J27="",M27="",O27=""),"Complete identity, quantity and revision",IF(OR(H27&lt;=0,H27&lt;&gt;INT(H27)),"Use positive whole component count",IF(OR(COUNTIFS($A$118:$A$217,A27)&lt;&gt;1,COUNTIFS($A$228:$A$327,A27)&lt;&gt;1),"Add construction and evidence records",IF(AND(OR(L27="Approved",L27="Approved with comments"),COUNTIFS('Approvals Changes'!$A$8:$A$107,K27,'Approvals Changes'!$B$8:$B$107,A27,'Approvals Changes'!$G$8:$G$107,L27,'Approvals Changes'!$H$8:$H$107,"&lt;&gt;",'Approvals Changes'!$I$8:$I$107,"&gt;0")&lt;&gt;1),"Locate component approval record","Review component scope and evidence")))))))</x:f>
      </x:c>
      <x:c r="D27" s="31"/>
      <x:c r="E27" s="28"/>
      <x:c r="F27" s="31"/>
      <x:c r="G27" s="28"/>
      <x:c r="H27" s="40"/>
      <x:c r="I27" s="28"/>
      <x:c r="J27" s="28"/>
      <x:c r="K27" s="31"/>
      <x:c r="L27" s="28"/>
      <x:c r="M27" s="28"/>
      <x:c r="N27" s="31"/>
      <x:c r="O27" s="31"/>
    </x:row>
    <x:row r="28" ht="36" customHeight="1">
      <x:c r="A28" s="31"/>
      <x:c r="B28" s="31"/>
      <x:c r="C28" s="34" t="str">
        <x:f>IF(A28="","",IF(COUNTIFS($A$8:$A$107,A28)&lt;&gt;1,"Duplicate component line ID",IF(COUNTIFS('Cabinet RFQ'!$A$8:$A$107,B28)&lt;&gt;1,"Cabinet ID not found or duplicated",IF(OR(D28="",E28="",F28="",H28="",I28="",J28="",M28="",O28=""),"Complete identity, quantity and revision",IF(OR(H28&lt;=0,H28&lt;&gt;INT(H28)),"Use positive whole component count",IF(OR(COUNTIFS($A$118:$A$217,A28)&lt;&gt;1,COUNTIFS($A$228:$A$327,A28)&lt;&gt;1),"Add construction and evidence records",IF(AND(OR(L28="Approved",L28="Approved with comments"),COUNTIFS('Approvals Changes'!$A$8:$A$107,K28,'Approvals Changes'!$B$8:$B$107,A28,'Approvals Changes'!$G$8:$G$107,L28,'Approvals Changes'!$H$8:$H$107,"&lt;&gt;",'Approvals Changes'!$I$8:$I$107,"&gt;0")&lt;&gt;1),"Locate component approval record","Review component scope and evidence")))))))</x:f>
      </x:c>
      <x:c r="D28" s="31"/>
      <x:c r="E28" s="28"/>
      <x:c r="F28" s="31"/>
      <x:c r="G28" s="28"/>
      <x:c r="H28" s="40"/>
      <x:c r="I28" s="28"/>
      <x:c r="J28" s="28"/>
      <x:c r="K28" s="31"/>
      <x:c r="L28" s="28"/>
      <x:c r="M28" s="28"/>
      <x:c r="N28" s="31"/>
      <x:c r="O28" s="31"/>
    </x:row>
    <x:row r="29" ht="36" customHeight="1">
      <x:c r="A29" s="31"/>
      <x:c r="B29" s="31"/>
      <x:c r="C29" s="34" t="str">
        <x:f>IF(A29="","",IF(COUNTIFS($A$8:$A$107,A29)&lt;&gt;1,"Duplicate component line ID",IF(COUNTIFS('Cabinet RFQ'!$A$8:$A$107,B29)&lt;&gt;1,"Cabinet ID not found or duplicated",IF(OR(D29="",E29="",F29="",H29="",I29="",J29="",M29="",O29=""),"Complete identity, quantity and revision",IF(OR(H29&lt;=0,H29&lt;&gt;INT(H29)),"Use positive whole component count",IF(OR(COUNTIFS($A$118:$A$217,A29)&lt;&gt;1,COUNTIFS($A$228:$A$327,A29)&lt;&gt;1),"Add construction and evidence records",IF(AND(OR(L29="Approved",L29="Approved with comments"),COUNTIFS('Approvals Changes'!$A$8:$A$107,K29,'Approvals Changes'!$B$8:$B$107,A29,'Approvals Changes'!$G$8:$G$107,L29,'Approvals Changes'!$H$8:$H$107,"&lt;&gt;",'Approvals Changes'!$I$8:$I$107,"&gt;0")&lt;&gt;1),"Locate component approval record","Review component scope and evidence")))))))</x:f>
      </x:c>
      <x:c r="D29" s="31"/>
      <x:c r="E29" s="28"/>
      <x:c r="F29" s="31"/>
      <x:c r="G29" s="28"/>
      <x:c r="H29" s="40"/>
      <x:c r="I29" s="28"/>
      <x:c r="J29" s="28"/>
      <x:c r="K29" s="31"/>
      <x:c r="L29" s="28"/>
      <x:c r="M29" s="28"/>
      <x:c r="N29" s="31"/>
      <x:c r="O29" s="31"/>
    </x:row>
    <x:row r="30" ht="36" customHeight="1">
      <x:c r="A30" s="31"/>
      <x:c r="B30" s="31"/>
      <x:c r="C30" s="34" t="str">
        <x:f>IF(A30="","",IF(COUNTIFS($A$8:$A$107,A30)&lt;&gt;1,"Duplicate component line ID",IF(COUNTIFS('Cabinet RFQ'!$A$8:$A$107,B30)&lt;&gt;1,"Cabinet ID not found or duplicated",IF(OR(D30="",E30="",F30="",H30="",I30="",J30="",M30="",O30=""),"Complete identity, quantity and revision",IF(OR(H30&lt;=0,H30&lt;&gt;INT(H30)),"Use positive whole component count",IF(OR(COUNTIFS($A$118:$A$217,A30)&lt;&gt;1,COUNTIFS($A$228:$A$327,A30)&lt;&gt;1),"Add construction and evidence records",IF(AND(OR(L30="Approved",L30="Approved with comments"),COUNTIFS('Approvals Changes'!$A$8:$A$107,K30,'Approvals Changes'!$B$8:$B$107,A30,'Approvals Changes'!$G$8:$G$107,L30,'Approvals Changes'!$H$8:$H$107,"&lt;&gt;",'Approvals Changes'!$I$8:$I$107,"&gt;0")&lt;&gt;1),"Locate component approval record","Review component scope and evidence")))))))</x:f>
      </x:c>
      <x:c r="D30" s="31"/>
      <x:c r="E30" s="28"/>
      <x:c r="F30" s="31"/>
      <x:c r="G30" s="28"/>
      <x:c r="H30" s="40"/>
      <x:c r="I30" s="28"/>
      <x:c r="J30" s="28"/>
      <x:c r="K30" s="31"/>
      <x:c r="L30" s="28"/>
      <x:c r="M30" s="28"/>
      <x:c r="N30" s="31"/>
      <x:c r="O30" s="31"/>
    </x:row>
    <x:row r="31" ht="36" customHeight="1">
      <x:c r="A31" s="31"/>
      <x:c r="B31" s="31"/>
      <x:c r="C31" s="34" t="str">
        <x:f>IF(A31="","",IF(COUNTIFS($A$8:$A$107,A31)&lt;&gt;1,"Duplicate component line ID",IF(COUNTIFS('Cabinet RFQ'!$A$8:$A$107,B31)&lt;&gt;1,"Cabinet ID not found or duplicated",IF(OR(D31="",E31="",F31="",H31="",I31="",J31="",M31="",O31=""),"Complete identity, quantity and revision",IF(OR(H31&lt;=0,H31&lt;&gt;INT(H31)),"Use positive whole component count",IF(OR(COUNTIFS($A$118:$A$217,A31)&lt;&gt;1,COUNTIFS($A$228:$A$327,A31)&lt;&gt;1),"Add construction and evidence records",IF(AND(OR(L31="Approved",L31="Approved with comments"),COUNTIFS('Approvals Changes'!$A$8:$A$107,K31,'Approvals Changes'!$B$8:$B$107,A31,'Approvals Changes'!$G$8:$G$107,L31,'Approvals Changes'!$H$8:$H$107,"&lt;&gt;",'Approvals Changes'!$I$8:$I$107,"&gt;0")&lt;&gt;1),"Locate component approval record","Review component scope and evidence")))))))</x:f>
      </x:c>
      <x:c r="D31" s="31"/>
      <x:c r="E31" s="28"/>
      <x:c r="F31" s="31"/>
      <x:c r="G31" s="28"/>
      <x:c r="H31" s="40"/>
      <x:c r="I31" s="28"/>
      <x:c r="J31" s="28"/>
      <x:c r="K31" s="31"/>
      <x:c r="L31" s="28"/>
      <x:c r="M31" s="28"/>
      <x:c r="N31" s="31"/>
      <x:c r="O31" s="31"/>
    </x:row>
    <x:row r="32" ht="36" customHeight="1">
      <x:c r="A32" s="31"/>
      <x:c r="B32" s="31"/>
      <x:c r="C32" s="34" t="str">
        <x:f>IF(A32="","",IF(COUNTIFS($A$8:$A$107,A32)&lt;&gt;1,"Duplicate component line ID",IF(COUNTIFS('Cabinet RFQ'!$A$8:$A$107,B32)&lt;&gt;1,"Cabinet ID not found or duplicated",IF(OR(D32="",E32="",F32="",H32="",I32="",J32="",M32="",O32=""),"Complete identity, quantity and revision",IF(OR(H32&lt;=0,H32&lt;&gt;INT(H32)),"Use positive whole component count",IF(OR(COUNTIFS($A$118:$A$217,A32)&lt;&gt;1,COUNTIFS($A$228:$A$327,A32)&lt;&gt;1),"Add construction and evidence records",IF(AND(OR(L32="Approved",L32="Approved with comments"),COUNTIFS('Approvals Changes'!$A$8:$A$107,K32,'Approvals Changes'!$B$8:$B$107,A32,'Approvals Changes'!$G$8:$G$107,L32,'Approvals Changes'!$H$8:$H$107,"&lt;&gt;",'Approvals Changes'!$I$8:$I$107,"&gt;0")&lt;&gt;1),"Locate component approval record","Review component scope and evidence")))))))</x:f>
      </x:c>
      <x:c r="D32" s="31"/>
      <x:c r="E32" s="28"/>
      <x:c r="F32" s="31"/>
      <x:c r="G32" s="28"/>
      <x:c r="H32" s="40"/>
      <x:c r="I32" s="28"/>
      <x:c r="J32" s="28"/>
      <x:c r="K32" s="31"/>
      <x:c r="L32" s="28"/>
      <x:c r="M32" s="28"/>
      <x:c r="N32" s="31"/>
      <x:c r="O32" s="31"/>
    </x:row>
    <x:row r="33" ht="36" customHeight="1">
      <x:c r="A33" s="31"/>
      <x:c r="B33" s="31"/>
      <x:c r="C33" s="34" t="str">
        <x:f>IF(A33="","",IF(COUNTIFS($A$8:$A$107,A33)&lt;&gt;1,"Duplicate component line ID",IF(COUNTIFS('Cabinet RFQ'!$A$8:$A$107,B33)&lt;&gt;1,"Cabinet ID not found or duplicated",IF(OR(D33="",E33="",F33="",H33="",I33="",J33="",M33="",O33=""),"Complete identity, quantity and revision",IF(OR(H33&lt;=0,H33&lt;&gt;INT(H33)),"Use positive whole component count",IF(OR(COUNTIFS($A$118:$A$217,A33)&lt;&gt;1,COUNTIFS($A$228:$A$327,A33)&lt;&gt;1),"Add construction and evidence records",IF(AND(OR(L33="Approved",L33="Approved with comments"),COUNTIFS('Approvals Changes'!$A$8:$A$107,K33,'Approvals Changes'!$B$8:$B$107,A33,'Approvals Changes'!$G$8:$G$107,L33,'Approvals Changes'!$H$8:$H$107,"&lt;&gt;",'Approvals Changes'!$I$8:$I$107,"&gt;0")&lt;&gt;1),"Locate component approval record","Review component scope and evidence")))))))</x:f>
      </x:c>
      <x:c r="D33" s="31"/>
      <x:c r="E33" s="28"/>
      <x:c r="F33" s="31"/>
      <x:c r="G33" s="28"/>
      <x:c r="H33" s="40"/>
      <x:c r="I33" s="28"/>
      <x:c r="J33" s="28"/>
      <x:c r="K33" s="31"/>
      <x:c r="L33" s="28"/>
      <x:c r="M33" s="28"/>
      <x:c r="N33" s="31"/>
      <x:c r="O33" s="31"/>
    </x:row>
    <x:row r="34" ht="36" customHeight="1">
      <x:c r="A34" s="31"/>
      <x:c r="B34" s="31"/>
      <x:c r="C34" s="34" t="str">
        <x:f>IF(A34="","",IF(COUNTIFS($A$8:$A$107,A34)&lt;&gt;1,"Duplicate component line ID",IF(COUNTIFS('Cabinet RFQ'!$A$8:$A$107,B34)&lt;&gt;1,"Cabinet ID not found or duplicated",IF(OR(D34="",E34="",F34="",H34="",I34="",J34="",M34="",O34=""),"Complete identity, quantity and revision",IF(OR(H34&lt;=0,H34&lt;&gt;INT(H34)),"Use positive whole component count",IF(OR(COUNTIFS($A$118:$A$217,A34)&lt;&gt;1,COUNTIFS($A$228:$A$327,A34)&lt;&gt;1),"Add construction and evidence records",IF(AND(OR(L34="Approved",L34="Approved with comments"),COUNTIFS('Approvals Changes'!$A$8:$A$107,K34,'Approvals Changes'!$B$8:$B$107,A34,'Approvals Changes'!$G$8:$G$107,L34,'Approvals Changes'!$H$8:$H$107,"&lt;&gt;",'Approvals Changes'!$I$8:$I$107,"&gt;0")&lt;&gt;1),"Locate component approval record","Review component scope and evidence")))))))</x:f>
      </x:c>
      <x:c r="D34" s="31"/>
      <x:c r="E34" s="28"/>
      <x:c r="F34" s="31"/>
      <x:c r="G34" s="28"/>
      <x:c r="H34" s="40"/>
      <x:c r="I34" s="28"/>
      <x:c r="J34" s="28"/>
      <x:c r="K34" s="31"/>
      <x:c r="L34" s="28"/>
      <x:c r="M34" s="28"/>
      <x:c r="N34" s="31"/>
      <x:c r="O34" s="31"/>
    </x:row>
    <x:row r="35" ht="36" customHeight="1">
      <x:c r="A35" s="31"/>
      <x:c r="B35" s="31"/>
      <x:c r="C35" s="34" t="str">
        <x:f>IF(A35="","",IF(COUNTIFS($A$8:$A$107,A35)&lt;&gt;1,"Duplicate component line ID",IF(COUNTIFS('Cabinet RFQ'!$A$8:$A$107,B35)&lt;&gt;1,"Cabinet ID not found or duplicated",IF(OR(D35="",E35="",F35="",H35="",I35="",J35="",M35="",O35=""),"Complete identity, quantity and revision",IF(OR(H35&lt;=0,H35&lt;&gt;INT(H35)),"Use positive whole component count",IF(OR(COUNTIFS($A$118:$A$217,A35)&lt;&gt;1,COUNTIFS($A$228:$A$327,A35)&lt;&gt;1),"Add construction and evidence records",IF(AND(OR(L35="Approved",L35="Approved with comments"),COUNTIFS('Approvals Changes'!$A$8:$A$107,K35,'Approvals Changes'!$B$8:$B$107,A35,'Approvals Changes'!$G$8:$G$107,L35,'Approvals Changes'!$H$8:$H$107,"&lt;&gt;",'Approvals Changes'!$I$8:$I$107,"&gt;0")&lt;&gt;1),"Locate component approval record","Review component scope and evidence")))))))</x:f>
      </x:c>
      <x:c r="D35" s="31"/>
      <x:c r="E35" s="28"/>
      <x:c r="F35" s="31"/>
      <x:c r="G35" s="28"/>
      <x:c r="H35" s="40"/>
      <x:c r="I35" s="28"/>
      <x:c r="J35" s="28"/>
      <x:c r="K35" s="31"/>
      <x:c r="L35" s="28"/>
      <x:c r="M35" s="28"/>
      <x:c r="N35" s="31"/>
      <x:c r="O35" s="31"/>
    </x:row>
    <x:row r="36" ht="36" customHeight="1">
      <x:c r="A36" s="31"/>
      <x:c r="B36" s="31"/>
      <x:c r="C36" s="34" t="str">
        <x:f>IF(A36="","",IF(COUNTIFS($A$8:$A$107,A36)&lt;&gt;1,"Duplicate component line ID",IF(COUNTIFS('Cabinet RFQ'!$A$8:$A$107,B36)&lt;&gt;1,"Cabinet ID not found or duplicated",IF(OR(D36="",E36="",F36="",H36="",I36="",J36="",M36="",O36=""),"Complete identity, quantity and revision",IF(OR(H36&lt;=0,H36&lt;&gt;INT(H36)),"Use positive whole component count",IF(OR(COUNTIFS($A$118:$A$217,A36)&lt;&gt;1,COUNTIFS($A$228:$A$327,A36)&lt;&gt;1),"Add construction and evidence records",IF(AND(OR(L36="Approved",L36="Approved with comments"),COUNTIFS('Approvals Changes'!$A$8:$A$107,K36,'Approvals Changes'!$B$8:$B$107,A36,'Approvals Changes'!$G$8:$G$107,L36,'Approvals Changes'!$H$8:$H$107,"&lt;&gt;",'Approvals Changes'!$I$8:$I$107,"&gt;0")&lt;&gt;1),"Locate component approval record","Review component scope and evidence")))))))</x:f>
      </x:c>
      <x:c r="D36" s="31"/>
      <x:c r="E36" s="28"/>
      <x:c r="F36" s="31"/>
      <x:c r="G36" s="28"/>
      <x:c r="H36" s="40"/>
      <x:c r="I36" s="28"/>
      <x:c r="J36" s="28"/>
      <x:c r="K36" s="31"/>
      <x:c r="L36" s="28"/>
      <x:c r="M36" s="28"/>
      <x:c r="N36" s="31"/>
      <x:c r="O36" s="31"/>
    </x:row>
    <x:row r="37" ht="36" customHeight="1">
      <x:c r="A37" s="31"/>
      <x:c r="B37" s="31"/>
      <x:c r="C37" s="34" t="str">
        <x:f>IF(A37="","",IF(COUNTIFS($A$8:$A$107,A37)&lt;&gt;1,"Duplicate component line ID",IF(COUNTIFS('Cabinet RFQ'!$A$8:$A$107,B37)&lt;&gt;1,"Cabinet ID not found or duplicated",IF(OR(D37="",E37="",F37="",H37="",I37="",J37="",M37="",O37=""),"Complete identity, quantity and revision",IF(OR(H37&lt;=0,H37&lt;&gt;INT(H37)),"Use positive whole component count",IF(OR(COUNTIFS($A$118:$A$217,A37)&lt;&gt;1,COUNTIFS($A$228:$A$327,A37)&lt;&gt;1),"Add construction and evidence records",IF(AND(OR(L37="Approved",L37="Approved with comments"),COUNTIFS('Approvals Changes'!$A$8:$A$107,K37,'Approvals Changes'!$B$8:$B$107,A37,'Approvals Changes'!$G$8:$G$107,L37,'Approvals Changes'!$H$8:$H$107,"&lt;&gt;",'Approvals Changes'!$I$8:$I$107,"&gt;0")&lt;&gt;1),"Locate component approval record","Review component scope and evidence")))))))</x:f>
      </x:c>
      <x:c r="D37" s="31"/>
      <x:c r="E37" s="28"/>
      <x:c r="F37" s="31"/>
      <x:c r="G37" s="28"/>
      <x:c r="H37" s="40"/>
      <x:c r="I37" s="28"/>
      <x:c r="J37" s="28"/>
      <x:c r="K37" s="31"/>
      <x:c r="L37" s="28"/>
      <x:c r="M37" s="28"/>
      <x:c r="N37" s="31"/>
      <x:c r="O37" s="31"/>
    </x:row>
    <x:row r="38" ht="36" customHeight="1">
      <x:c r="A38" s="31"/>
      <x:c r="B38" s="31"/>
      <x:c r="C38" s="34" t="str">
        <x:f>IF(A38="","",IF(COUNTIFS($A$8:$A$107,A38)&lt;&gt;1,"Duplicate component line ID",IF(COUNTIFS('Cabinet RFQ'!$A$8:$A$107,B38)&lt;&gt;1,"Cabinet ID not found or duplicated",IF(OR(D38="",E38="",F38="",H38="",I38="",J38="",M38="",O38=""),"Complete identity, quantity and revision",IF(OR(H38&lt;=0,H38&lt;&gt;INT(H38)),"Use positive whole component count",IF(OR(COUNTIFS($A$118:$A$217,A38)&lt;&gt;1,COUNTIFS($A$228:$A$327,A38)&lt;&gt;1),"Add construction and evidence records",IF(AND(OR(L38="Approved",L38="Approved with comments"),COUNTIFS('Approvals Changes'!$A$8:$A$107,K38,'Approvals Changes'!$B$8:$B$107,A38,'Approvals Changes'!$G$8:$G$107,L38,'Approvals Changes'!$H$8:$H$107,"&lt;&gt;",'Approvals Changes'!$I$8:$I$107,"&gt;0")&lt;&gt;1),"Locate component approval record","Review component scope and evidence")))))))</x:f>
      </x:c>
      <x:c r="D38" s="31"/>
      <x:c r="E38" s="28"/>
      <x:c r="F38" s="31"/>
      <x:c r="G38" s="28"/>
      <x:c r="H38" s="40"/>
      <x:c r="I38" s="28"/>
      <x:c r="J38" s="28"/>
      <x:c r="K38" s="31"/>
      <x:c r="L38" s="28"/>
      <x:c r="M38" s="28"/>
      <x:c r="N38" s="31"/>
      <x:c r="O38" s="31"/>
    </x:row>
    <x:row r="39" ht="36" customHeight="1">
      <x:c r="A39" s="31"/>
      <x:c r="B39" s="31"/>
      <x:c r="C39" s="34" t="str">
        <x:f>IF(A39="","",IF(COUNTIFS($A$8:$A$107,A39)&lt;&gt;1,"Duplicate component line ID",IF(COUNTIFS('Cabinet RFQ'!$A$8:$A$107,B39)&lt;&gt;1,"Cabinet ID not found or duplicated",IF(OR(D39="",E39="",F39="",H39="",I39="",J39="",M39="",O39=""),"Complete identity, quantity and revision",IF(OR(H39&lt;=0,H39&lt;&gt;INT(H39)),"Use positive whole component count",IF(OR(COUNTIFS($A$118:$A$217,A39)&lt;&gt;1,COUNTIFS($A$228:$A$327,A39)&lt;&gt;1),"Add construction and evidence records",IF(AND(OR(L39="Approved",L39="Approved with comments"),COUNTIFS('Approvals Changes'!$A$8:$A$107,K39,'Approvals Changes'!$B$8:$B$107,A39,'Approvals Changes'!$G$8:$G$107,L39,'Approvals Changes'!$H$8:$H$107,"&lt;&gt;",'Approvals Changes'!$I$8:$I$107,"&gt;0")&lt;&gt;1),"Locate component approval record","Review component scope and evidence")))))))</x:f>
      </x:c>
      <x:c r="D39" s="31"/>
      <x:c r="E39" s="28"/>
      <x:c r="F39" s="31"/>
      <x:c r="G39" s="28"/>
      <x:c r="H39" s="40"/>
      <x:c r="I39" s="28"/>
      <x:c r="J39" s="28"/>
      <x:c r="K39" s="31"/>
      <x:c r="L39" s="28"/>
      <x:c r="M39" s="28"/>
      <x:c r="N39" s="31"/>
      <x:c r="O39" s="31"/>
    </x:row>
    <x:row r="40" ht="36" customHeight="1">
      <x:c r="A40" s="31"/>
      <x:c r="B40" s="31"/>
      <x:c r="C40" s="34" t="str">
        <x:f>IF(A40="","",IF(COUNTIFS($A$8:$A$107,A40)&lt;&gt;1,"Duplicate component line ID",IF(COUNTIFS('Cabinet RFQ'!$A$8:$A$107,B40)&lt;&gt;1,"Cabinet ID not found or duplicated",IF(OR(D40="",E40="",F40="",H40="",I40="",J40="",M40="",O40=""),"Complete identity, quantity and revision",IF(OR(H40&lt;=0,H40&lt;&gt;INT(H40)),"Use positive whole component count",IF(OR(COUNTIFS($A$118:$A$217,A40)&lt;&gt;1,COUNTIFS($A$228:$A$327,A40)&lt;&gt;1),"Add construction and evidence records",IF(AND(OR(L40="Approved",L40="Approved with comments"),COUNTIFS('Approvals Changes'!$A$8:$A$107,K40,'Approvals Changes'!$B$8:$B$107,A40,'Approvals Changes'!$G$8:$G$107,L40,'Approvals Changes'!$H$8:$H$107,"&lt;&gt;",'Approvals Changes'!$I$8:$I$107,"&gt;0")&lt;&gt;1),"Locate component approval record","Review component scope and evidence")))))))</x:f>
      </x:c>
      <x:c r="D40" s="31"/>
      <x:c r="E40" s="28"/>
      <x:c r="F40" s="31"/>
      <x:c r="G40" s="28"/>
      <x:c r="H40" s="40"/>
      <x:c r="I40" s="28"/>
      <x:c r="J40" s="28"/>
      <x:c r="K40" s="31"/>
      <x:c r="L40" s="28"/>
      <x:c r="M40" s="28"/>
      <x:c r="N40" s="31"/>
      <x:c r="O40" s="31"/>
    </x:row>
    <x:row r="41" ht="36" customHeight="1">
      <x:c r="A41" s="31"/>
      <x:c r="B41" s="31"/>
      <x:c r="C41" s="34" t="str">
        <x:f>IF(A41="","",IF(COUNTIFS($A$8:$A$107,A41)&lt;&gt;1,"Duplicate component line ID",IF(COUNTIFS('Cabinet RFQ'!$A$8:$A$107,B41)&lt;&gt;1,"Cabinet ID not found or duplicated",IF(OR(D41="",E41="",F41="",H41="",I41="",J41="",M41="",O41=""),"Complete identity, quantity and revision",IF(OR(H41&lt;=0,H41&lt;&gt;INT(H41)),"Use positive whole component count",IF(OR(COUNTIFS($A$118:$A$217,A41)&lt;&gt;1,COUNTIFS($A$228:$A$327,A41)&lt;&gt;1),"Add construction and evidence records",IF(AND(OR(L41="Approved",L41="Approved with comments"),COUNTIFS('Approvals Changes'!$A$8:$A$107,K41,'Approvals Changes'!$B$8:$B$107,A41,'Approvals Changes'!$G$8:$G$107,L41,'Approvals Changes'!$H$8:$H$107,"&lt;&gt;",'Approvals Changes'!$I$8:$I$107,"&gt;0")&lt;&gt;1),"Locate component approval record","Review component scope and evidence")))))))</x:f>
      </x:c>
      <x:c r="D41" s="31"/>
      <x:c r="E41" s="28"/>
      <x:c r="F41" s="31"/>
      <x:c r="G41" s="28"/>
      <x:c r="H41" s="40"/>
      <x:c r="I41" s="28"/>
      <x:c r="J41" s="28"/>
      <x:c r="K41" s="31"/>
      <x:c r="L41" s="28"/>
      <x:c r="M41" s="28"/>
      <x:c r="N41" s="31"/>
      <x:c r="O41" s="31"/>
    </x:row>
    <x:row r="42" ht="36" customHeight="1">
      <x:c r="A42" s="31"/>
      <x:c r="B42" s="31"/>
      <x:c r="C42" s="34" t="str">
        <x:f>IF(A42="","",IF(COUNTIFS($A$8:$A$107,A42)&lt;&gt;1,"Duplicate component line ID",IF(COUNTIFS('Cabinet RFQ'!$A$8:$A$107,B42)&lt;&gt;1,"Cabinet ID not found or duplicated",IF(OR(D42="",E42="",F42="",H42="",I42="",J42="",M42="",O42=""),"Complete identity, quantity and revision",IF(OR(H42&lt;=0,H42&lt;&gt;INT(H42)),"Use positive whole component count",IF(OR(COUNTIFS($A$118:$A$217,A42)&lt;&gt;1,COUNTIFS($A$228:$A$327,A42)&lt;&gt;1),"Add construction and evidence records",IF(AND(OR(L42="Approved",L42="Approved with comments"),COUNTIFS('Approvals Changes'!$A$8:$A$107,K42,'Approvals Changes'!$B$8:$B$107,A42,'Approvals Changes'!$G$8:$G$107,L42,'Approvals Changes'!$H$8:$H$107,"&lt;&gt;",'Approvals Changes'!$I$8:$I$107,"&gt;0")&lt;&gt;1),"Locate component approval record","Review component scope and evidence")))))))</x:f>
      </x:c>
      <x:c r="D42" s="31"/>
      <x:c r="E42" s="28"/>
      <x:c r="F42" s="31"/>
      <x:c r="G42" s="28"/>
      <x:c r="H42" s="40"/>
      <x:c r="I42" s="28"/>
      <x:c r="J42" s="28"/>
      <x:c r="K42" s="31"/>
      <x:c r="L42" s="28"/>
      <x:c r="M42" s="28"/>
      <x:c r="N42" s="31"/>
      <x:c r="O42" s="31"/>
    </x:row>
    <x:row r="43" ht="36" customHeight="1">
      <x:c r="A43" s="31"/>
      <x:c r="B43" s="31"/>
      <x:c r="C43" s="34" t="str">
        <x:f>IF(A43="","",IF(COUNTIFS($A$8:$A$107,A43)&lt;&gt;1,"Duplicate component line ID",IF(COUNTIFS('Cabinet RFQ'!$A$8:$A$107,B43)&lt;&gt;1,"Cabinet ID not found or duplicated",IF(OR(D43="",E43="",F43="",H43="",I43="",J43="",M43="",O43=""),"Complete identity, quantity and revision",IF(OR(H43&lt;=0,H43&lt;&gt;INT(H43)),"Use positive whole component count",IF(OR(COUNTIFS($A$118:$A$217,A43)&lt;&gt;1,COUNTIFS($A$228:$A$327,A43)&lt;&gt;1),"Add construction and evidence records",IF(AND(OR(L43="Approved",L43="Approved with comments"),COUNTIFS('Approvals Changes'!$A$8:$A$107,K43,'Approvals Changes'!$B$8:$B$107,A43,'Approvals Changes'!$G$8:$G$107,L43,'Approvals Changes'!$H$8:$H$107,"&lt;&gt;",'Approvals Changes'!$I$8:$I$107,"&gt;0")&lt;&gt;1),"Locate component approval record","Review component scope and evidence")))))))</x:f>
      </x:c>
      <x:c r="D43" s="31"/>
      <x:c r="E43" s="28"/>
      <x:c r="F43" s="31"/>
      <x:c r="G43" s="28"/>
      <x:c r="H43" s="40"/>
      <x:c r="I43" s="28"/>
      <x:c r="J43" s="28"/>
      <x:c r="K43" s="31"/>
      <x:c r="L43" s="28"/>
      <x:c r="M43" s="28"/>
      <x:c r="N43" s="31"/>
      <x:c r="O43" s="31"/>
    </x:row>
    <x:row r="44" ht="36" customHeight="1">
      <x:c r="A44" s="31"/>
      <x:c r="B44" s="31"/>
      <x:c r="C44" s="34" t="str">
        <x:f>IF(A44="","",IF(COUNTIFS($A$8:$A$107,A44)&lt;&gt;1,"Duplicate component line ID",IF(COUNTIFS('Cabinet RFQ'!$A$8:$A$107,B44)&lt;&gt;1,"Cabinet ID not found or duplicated",IF(OR(D44="",E44="",F44="",H44="",I44="",J44="",M44="",O44=""),"Complete identity, quantity and revision",IF(OR(H44&lt;=0,H44&lt;&gt;INT(H44)),"Use positive whole component count",IF(OR(COUNTIFS($A$118:$A$217,A44)&lt;&gt;1,COUNTIFS($A$228:$A$327,A44)&lt;&gt;1),"Add construction and evidence records",IF(AND(OR(L44="Approved",L44="Approved with comments"),COUNTIFS('Approvals Changes'!$A$8:$A$107,K44,'Approvals Changes'!$B$8:$B$107,A44,'Approvals Changes'!$G$8:$G$107,L44,'Approvals Changes'!$H$8:$H$107,"&lt;&gt;",'Approvals Changes'!$I$8:$I$107,"&gt;0")&lt;&gt;1),"Locate component approval record","Review component scope and evidence")))))))</x:f>
      </x:c>
      <x:c r="D44" s="31"/>
      <x:c r="E44" s="28"/>
      <x:c r="F44" s="31"/>
      <x:c r="G44" s="28"/>
      <x:c r="H44" s="40"/>
      <x:c r="I44" s="28"/>
      <x:c r="J44" s="28"/>
      <x:c r="K44" s="31"/>
      <x:c r="L44" s="28"/>
      <x:c r="M44" s="28"/>
      <x:c r="N44" s="31"/>
      <x:c r="O44" s="31"/>
    </x:row>
    <x:row r="45" ht="36" customHeight="1">
      <x:c r="A45" s="31"/>
      <x:c r="B45" s="31"/>
      <x:c r="C45" s="34" t="str">
        <x:f>IF(A45="","",IF(COUNTIFS($A$8:$A$107,A45)&lt;&gt;1,"Duplicate component line ID",IF(COUNTIFS('Cabinet RFQ'!$A$8:$A$107,B45)&lt;&gt;1,"Cabinet ID not found or duplicated",IF(OR(D45="",E45="",F45="",H45="",I45="",J45="",M45="",O45=""),"Complete identity, quantity and revision",IF(OR(H45&lt;=0,H45&lt;&gt;INT(H45)),"Use positive whole component count",IF(OR(COUNTIFS($A$118:$A$217,A45)&lt;&gt;1,COUNTIFS($A$228:$A$327,A45)&lt;&gt;1),"Add construction and evidence records",IF(AND(OR(L45="Approved",L45="Approved with comments"),COUNTIFS('Approvals Changes'!$A$8:$A$107,K45,'Approvals Changes'!$B$8:$B$107,A45,'Approvals Changes'!$G$8:$G$107,L45,'Approvals Changes'!$H$8:$H$107,"&lt;&gt;",'Approvals Changes'!$I$8:$I$107,"&gt;0")&lt;&gt;1),"Locate component approval record","Review component scope and evidence")))))))</x:f>
      </x:c>
      <x:c r="D45" s="31"/>
      <x:c r="E45" s="28"/>
      <x:c r="F45" s="31"/>
      <x:c r="G45" s="28"/>
      <x:c r="H45" s="40"/>
      <x:c r="I45" s="28"/>
      <x:c r="J45" s="28"/>
      <x:c r="K45" s="31"/>
      <x:c r="L45" s="28"/>
      <x:c r="M45" s="28"/>
      <x:c r="N45" s="31"/>
      <x:c r="O45" s="31"/>
    </x:row>
    <x:row r="46" ht="36" customHeight="1">
      <x:c r="A46" s="31"/>
      <x:c r="B46" s="31"/>
      <x:c r="C46" s="34" t="str">
        <x:f>IF(A46="","",IF(COUNTIFS($A$8:$A$107,A46)&lt;&gt;1,"Duplicate component line ID",IF(COUNTIFS('Cabinet RFQ'!$A$8:$A$107,B46)&lt;&gt;1,"Cabinet ID not found or duplicated",IF(OR(D46="",E46="",F46="",H46="",I46="",J46="",M46="",O46=""),"Complete identity, quantity and revision",IF(OR(H46&lt;=0,H46&lt;&gt;INT(H46)),"Use positive whole component count",IF(OR(COUNTIFS($A$118:$A$217,A46)&lt;&gt;1,COUNTIFS($A$228:$A$327,A46)&lt;&gt;1),"Add construction and evidence records",IF(AND(OR(L46="Approved",L46="Approved with comments"),COUNTIFS('Approvals Changes'!$A$8:$A$107,K46,'Approvals Changes'!$B$8:$B$107,A46,'Approvals Changes'!$G$8:$G$107,L46,'Approvals Changes'!$H$8:$H$107,"&lt;&gt;",'Approvals Changes'!$I$8:$I$107,"&gt;0")&lt;&gt;1),"Locate component approval record","Review component scope and evidence")))))))</x:f>
      </x:c>
      <x:c r="D46" s="31"/>
      <x:c r="E46" s="28"/>
      <x:c r="F46" s="31"/>
      <x:c r="G46" s="28"/>
      <x:c r="H46" s="40"/>
      <x:c r="I46" s="28"/>
      <x:c r="J46" s="28"/>
      <x:c r="K46" s="31"/>
      <x:c r="L46" s="28"/>
      <x:c r="M46" s="28"/>
      <x:c r="N46" s="31"/>
      <x:c r="O46" s="31"/>
    </x:row>
    <x:row r="47" ht="36" customHeight="1">
      <x:c r="A47" s="31"/>
      <x:c r="B47" s="31"/>
      <x:c r="C47" s="34" t="str">
        <x:f>IF(A47="","",IF(COUNTIFS($A$8:$A$107,A47)&lt;&gt;1,"Duplicate component line ID",IF(COUNTIFS('Cabinet RFQ'!$A$8:$A$107,B47)&lt;&gt;1,"Cabinet ID not found or duplicated",IF(OR(D47="",E47="",F47="",H47="",I47="",J47="",M47="",O47=""),"Complete identity, quantity and revision",IF(OR(H47&lt;=0,H47&lt;&gt;INT(H47)),"Use positive whole component count",IF(OR(COUNTIFS($A$118:$A$217,A47)&lt;&gt;1,COUNTIFS($A$228:$A$327,A47)&lt;&gt;1),"Add construction and evidence records",IF(AND(OR(L47="Approved",L47="Approved with comments"),COUNTIFS('Approvals Changes'!$A$8:$A$107,K47,'Approvals Changes'!$B$8:$B$107,A47,'Approvals Changes'!$G$8:$G$107,L47,'Approvals Changes'!$H$8:$H$107,"&lt;&gt;",'Approvals Changes'!$I$8:$I$107,"&gt;0")&lt;&gt;1),"Locate component approval record","Review component scope and evidence")))))))</x:f>
      </x:c>
      <x:c r="D47" s="31"/>
      <x:c r="E47" s="28"/>
      <x:c r="F47" s="31"/>
      <x:c r="G47" s="28"/>
      <x:c r="H47" s="40"/>
      <x:c r="I47" s="28"/>
      <x:c r="J47" s="28"/>
      <x:c r="K47" s="31"/>
      <x:c r="L47" s="28"/>
      <x:c r="M47" s="28"/>
      <x:c r="N47" s="31"/>
      <x:c r="O47" s="31"/>
    </x:row>
    <x:row r="48" ht="36" customHeight="1">
      <x:c r="A48" s="31"/>
      <x:c r="B48" s="31"/>
      <x:c r="C48" s="34" t="str">
        <x:f>IF(A48="","",IF(COUNTIFS($A$8:$A$107,A48)&lt;&gt;1,"Duplicate component line ID",IF(COUNTIFS('Cabinet RFQ'!$A$8:$A$107,B48)&lt;&gt;1,"Cabinet ID not found or duplicated",IF(OR(D48="",E48="",F48="",H48="",I48="",J48="",M48="",O48=""),"Complete identity, quantity and revision",IF(OR(H48&lt;=0,H48&lt;&gt;INT(H48)),"Use positive whole component count",IF(OR(COUNTIFS($A$118:$A$217,A48)&lt;&gt;1,COUNTIFS($A$228:$A$327,A48)&lt;&gt;1),"Add construction and evidence records",IF(AND(OR(L48="Approved",L48="Approved with comments"),COUNTIFS('Approvals Changes'!$A$8:$A$107,K48,'Approvals Changes'!$B$8:$B$107,A48,'Approvals Changes'!$G$8:$G$107,L48,'Approvals Changes'!$H$8:$H$107,"&lt;&gt;",'Approvals Changes'!$I$8:$I$107,"&gt;0")&lt;&gt;1),"Locate component approval record","Review component scope and evidence")))))))</x:f>
      </x:c>
      <x:c r="D48" s="31"/>
      <x:c r="E48" s="28"/>
      <x:c r="F48" s="31"/>
      <x:c r="G48" s="28"/>
      <x:c r="H48" s="40"/>
      <x:c r="I48" s="28"/>
      <x:c r="J48" s="28"/>
      <x:c r="K48" s="31"/>
      <x:c r="L48" s="28"/>
      <x:c r="M48" s="28"/>
      <x:c r="N48" s="31"/>
      <x:c r="O48" s="31"/>
    </x:row>
    <x:row r="49" ht="36" customHeight="1">
      <x:c r="A49" s="31"/>
      <x:c r="B49" s="31"/>
      <x:c r="C49" s="34" t="str">
        <x:f>IF(A49="","",IF(COUNTIFS($A$8:$A$107,A49)&lt;&gt;1,"Duplicate component line ID",IF(COUNTIFS('Cabinet RFQ'!$A$8:$A$107,B49)&lt;&gt;1,"Cabinet ID not found or duplicated",IF(OR(D49="",E49="",F49="",H49="",I49="",J49="",M49="",O49=""),"Complete identity, quantity and revision",IF(OR(H49&lt;=0,H49&lt;&gt;INT(H49)),"Use positive whole component count",IF(OR(COUNTIFS($A$118:$A$217,A49)&lt;&gt;1,COUNTIFS($A$228:$A$327,A49)&lt;&gt;1),"Add construction and evidence records",IF(AND(OR(L49="Approved",L49="Approved with comments"),COUNTIFS('Approvals Changes'!$A$8:$A$107,K49,'Approvals Changes'!$B$8:$B$107,A49,'Approvals Changes'!$G$8:$G$107,L49,'Approvals Changes'!$H$8:$H$107,"&lt;&gt;",'Approvals Changes'!$I$8:$I$107,"&gt;0")&lt;&gt;1),"Locate component approval record","Review component scope and evidence")))))))</x:f>
      </x:c>
      <x:c r="D49" s="31"/>
      <x:c r="E49" s="28"/>
      <x:c r="F49" s="31"/>
      <x:c r="G49" s="28"/>
      <x:c r="H49" s="40"/>
      <x:c r="I49" s="28"/>
      <x:c r="J49" s="28"/>
      <x:c r="K49" s="31"/>
      <x:c r="L49" s="28"/>
      <x:c r="M49" s="28"/>
      <x:c r="N49" s="31"/>
      <x:c r="O49" s="31"/>
    </x:row>
    <x:row r="50" ht="36" customHeight="1">
      <x:c r="A50" s="31"/>
      <x:c r="B50" s="31"/>
      <x:c r="C50" s="34" t="str">
        <x:f>IF(A50="","",IF(COUNTIFS($A$8:$A$107,A50)&lt;&gt;1,"Duplicate component line ID",IF(COUNTIFS('Cabinet RFQ'!$A$8:$A$107,B50)&lt;&gt;1,"Cabinet ID not found or duplicated",IF(OR(D50="",E50="",F50="",H50="",I50="",J50="",M50="",O50=""),"Complete identity, quantity and revision",IF(OR(H50&lt;=0,H50&lt;&gt;INT(H50)),"Use positive whole component count",IF(OR(COUNTIFS($A$118:$A$217,A50)&lt;&gt;1,COUNTIFS($A$228:$A$327,A50)&lt;&gt;1),"Add construction and evidence records",IF(AND(OR(L50="Approved",L50="Approved with comments"),COUNTIFS('Approvals Changes'!$A$8:$A$107,K50,'Approvals Changes'!$B$8:$B$107,A50,'Approvals Changes'!$G$8:$G$107,L50,'Approvals Changes'!$H$8:$H$107,"&lt;&gt;",'Approvals Changes'!$I$8:$I$107,"&gt;0")&lt;&gt;1),"Locate component approval record","Review component scope and evidence")))))))</x:f>
      </x:c>
      <x:c r="D50" s="31"/>
      <x:c r="E50" s="28"/>
      <x:c r="F50" s="31"/>
      <x:c r="G50" s="28"/>
      <x:c r="H50" s="40"/>
      <x:c r="I50" s="28"/>
      <x:c r="J50" s="28"/>
      <x:c r="K50" s="31"/>
      <x:c r="L50" s="28"/>
      <x:c r="M50" s="28"/>
      <x:c r="N50" s="31"/>
      <x:c r="O50" s="31"/>
    </x:row>
    <x:row r="51" ht="36" customHeight="1">
      <x:c r="A51" s="31"/>
      <x:c r="B51" s="31"/>
      <x:c r="C51" s="34" t="str">
        <x:f>IF(A51="","",IF(COUNTIFS($A$8:$A$107,A51)&lt;&gt;1,"Duplicate component line ID",IF(COUNTIFS('Cabinet RFQ'!$A$8:$A$107,B51)&lt;&gt;1,"Cabinet ID not found or duplicated",IF(OR(D51="",E51="",F51="",H51="",I51="",J51="",M51="",O51=""),"Complete identity, quantity and revision",IF(OR(H51&lt;=0,H51&lt;&gt;INT(H51)),"Use positive whole component count",IF(OR(COUNTIFS($A$118:$A$217,A51)&lt;&gt;1,COUNTIFS($A$228:$A$327,A51)&lt;&gt;1),"Add construction and evidence records",IF(AND(OR(L51="Approved",L51="Approved with comments"),COUNTIFS('Approvals Changes'!$A$8:$A$107,K51,'Approvals Changes'!$B$8:$B$107,A51,'Approvals Changes'!$G$8:$G$107,L51,'Approvals Changes'!$H$8:$H$107,"&lt;&gt;",'Approvals Changes'!$I$8:$I$107,"&gt;0")&lt;&gt;1),"Locate component approval record","Review component scope and evidence")))))))</x:f>
      </x:c>
      <x:c r="D51" s="31"/>
      <x:c r="E51" s="28"/>
      <x:c r="F51" s="31"/>
      <x:c r="G51" s="28"/>
      <x:c r="H51" s="40"/>
      <x:c r="I51" s="28"/>
      <x:c r="J51" s="28"/>
      <x:c r="K51" s="31"/>
      <x:c r="L51" s="28"/>
      <x:c r="M51" s="28"/>
      <x:c r="N51" s="31"/>
      <x:c r="O51" s="31"/>
    </x:row>
    <x:row r="52" ht="36" customHeight="1">
      <x:c r="A52" s="31"/>
      <x:c r="B52" s="31"/>
      <x:c r="C52" s="34" t="str">
        <x:f>IF(A52="","",IF(COUNTIFS($A$8:$A$107,A52)&lt;&gt;1,"Duplicate component line ID",IF(COUNTIFS('Cabinet RFQ'!$A$8:$A$107,B52)&lt;&gt;1,"Cabinet ID not found or duplicated",IF(OR(D52="",E52="",F52="",H52="",I52="",J52="",M52="",O52=""),"Complete identity, quantity and revision",IF(OR(H52&lt;=0,H52&lt;&gt;INT(H52)),"Use positive whole component count",IF(OR(COUNTIFS($A$118:$A$217,A52)&lt;&gt;1,COUNTIFS($A$228:$A$327,A52)&lt;&gt;1),"Add construction and evidence records",IF(AND(OR(L52="Approved",L52="Approved with comments"),COUNTIFS('Approvals Changes'!$A$8:$A$107,K52,'Approvals Changes'!$B$8:$B$107,A52,'Approvals Changes'!$G$8:$G$107,L52,'Approvals Changes'!$H$8:$H$107,"&lt;&gt;",'Approvals Changes'!$I$8:$I$107,"&gt;0")&lt;&gt;1),"Locate component approval record","Review component scope and evidence")))))))</x:f>
      </x:c>
      <x:c r="D52" s="31"/>
      <x:c r="E52" s="28"/>
      <x:c r="F52" s="31"/>
      <x:c r="G52" s="28"/>
      <x:c r="H52" s="40"/>
      <x:c r="I52" s="28"/>
      <x:c r="J52" s="28"/>
      <x:c r="K52" s="31"/>
      <x:c r="L52" s="28"/>
      <x:c r="M52" s="28"/>
      <x:c r="N52" s="31"/>
      <x:c r="O52" s="31"/>
    </x:row>
    <x:row r="53" ht="36" customHeight="1">
      <x:c r="A53" s="31"/>
      <x:c r="B53" s="31"/>
      <x:c r="C53" s="34" t="str">
        <x:f>IF(A53="","",IF(COUNTIFS($A$8:$A$107,A53)&lt;&gt;1,"Duplicate component line ID",IF(COUNTIFS('Cabinet RFQ'!$A$8:$A$107,B53)&lt;&gt;1,"Cabinet ID not found or duplicated",IF(OR(D53="",E53="",F53="",H53="",I53="",J53="",M53="",O53=""),"Complete identity, quantity and revision",IF(OR(H53&lt;=0,H53&lt;&gt;INT(H53)),"Use positive whole component count",IF(OR(COUNTIFS($A$118:$A$217,A53)&lt;&gt;1,COUNTIFS($A$228:$A$327,A53)&lt;&gt;1),"Add construction and evidence records",IF(AND(OR(L53="Approved",L53="Approved with comments"),COUNTIFS('Approvals Changes'!$A$8:$A$107,K53,'Approvals Changes'!$B$8:$B$107,A53,'Approvals Changes'!$G$8:$G$107,L53,'Approvals Changes'!$H$8:$H$107,"&lt;&gt;",'Approvals Changes'!$I$8:$I$107,"&gt;0")&lt;&gt;1),"Locate component approval record","Review component scope and evidence")))))))</x:f>
      </x:c>
      <x:c r="D53" s="31"/>
      <x:c r="E53" s="28"/>
      <x:c r="F53" s="31"/>
      <x:c r="G53" s="28"/>
      <x:c r="H53" s="40"/>
      <x:c r="I53" s="28"/>
      <x:c r="J53" s="28"/>
      <x:c r="K53" s="31"/>
      <x:c r="L53" s="28"/>
      <x:c r="M53" s="28"/>
      <x:c r="N53" s="31"/>
      <x:c r="O53" s="31"/>
    </x:row>
    <x:row r="54" ht="36" customHeight="1">
      <x:c r="A54" s="31"/>
      <x:c r="B54" s="31"/>
      <x:c r="C54" s="34" t="str">
        <x:f>IF(A54="","",IF(COUNTIFS($A$8:$A$107,A54)&lt;&gt;1,"Duplicate component line ID",IF(COUNTIFS('Cabinet RFQ'!$A$8:$A$107,B54)&lt;&gt;1,"Cabinet ID not found or duplicated",IF(OR(D54="",E54="",F54="",H54="",I54="",J54="",M54="",O54=""),"Complete identity, quantity and revision",IF(OR(H54&lt;=0,H54&lt;&gt;INT(H54)),"Use positive whole component count",IF(OR(COUNTIFS($A$118:$A$217,A54)&lt;&gt;1,COUNTIFS($A$228:$A$327,A54)&lt;&gt;1),"Add construction and evidence records",IF(AND(OR(L54="Approved",L54="Approved with comments"),COUNTIFS('Approvals Changes'!$A$8:$A$107,K54,'Approvals Changes'!$B$8:$B$107,A54,'Approvals Changes'!$G$8:$G$107,L54,'Approvals Changes'!$H$8:$H$107,"&lt;&gt;",'Approvals Changes'!$I$8:$I$107,"&gt;0")&lt;&gt;1),"Locate component approval record","Review component scope and evidence")))))))</x:f>
      </x:c>
      <x:c r="D54" s="31"/>
      <x:c r="E54" s="28"/>
      <x:c r="F54" s="31"/>
      <x:c r="G54" s="28"/>
      <x:c r="H54" s="40"/>
      <x:c r="I54" s="28"/>
      <x:c r="J54" s="28"/>
      <x:c r="K54" s="31"/>
      <x:c r="L54" s="28"/>
      <x:c r="M54" s="28"/>
      <x:c r="N54" s="31"/>
      <x:c r="O54" s="31"/>
    </x:row>
    <x:row r="55" ht="36" customHeight="1">
      <x:c r="A55" s="31"/>
      <x:c r="B55" s="31"/>
      <x:c r="C55" s="34" t="str">
        <x:f>IF(A55="","",IF(COUNTIFS($A$8:$A$107,A55)&lt;&gt;1,"Duplicate component line ID",IF(COUNTIFS('Cabinet RFQ'!$A$8:$A$107,B55)&lt;&gt;1,"Cabinet ID not found or duplicated",IF(OR(D55="",E55="",F55="",H55="",I55="",J55="",M55="",O55=""),"Complete identity, quantity and revision",IF(OR(H55&lt;=0,H55&lt;&gt;INT(H55)),"Use positive whole component count",IF(OR(COUNTIFS($A$118:$A$217,A55)&lt;&gt;1,COUNTIFS($A$228:$A$327,A55)&lt;&gt;1),"Add construction and evidence records",IF(AND(OR(L55="Approved",L55="Approved with comments"),COUNTIFS('Approvals Changes'!$A$8:$A$107,K55,'Approvals Changes'!$B$8:$B$107,A55,'Approvals Changes'!$G$8:$G$107,L55,'Approvals Changes'!$H$8:$H$107,"&lt;&gt;",'Approvals Changes'!$I$8:$I$107,"&gt;0")&lt;&gt;1),"Locate component approval record","Review component scope and evidence")))))))</x:f>
      </x:c>
      <x:c r="D55" s="31"/>
      <x:c r="E55" s="28"/>
      <x:c r="F55" s="31"/>
      <x:c r="G55" s="28"/>
      <x:c r="H55" s="40"/>
      <x:c r="I55" s="28"/>
      <x:c r="J55" s="28"/>
      <x:c r="K55" s="31"/>
      <x:c r="L55" s="28"/>
      <x:c r="M55" s="28"/>
      <x:c r="N55" s="31"/>
      <x:c r="O55" s="31"/>
    </x:row>
    <x:row r="56" ht="36" customHeight="1">
      <x:c r="A56" s="31"/>
      <x:c r="B56" s="31"/>
      <x:c r="C56" s="34" t="str">
        <x:f>IF(A56="","",IF(COUNTIFS($A$8:$A$107,A56)&lt;&gt;1,"Duplicate component line ID",IF(COUNTIFS('Cabinet RFQ'!$A$8:$A$107,B56)&lt;&gt;1,"Cabinet ID not found or duplicated",IF(OR(D56="",E56="",F56="",H56="",I56="",J56="",M56="",O56=""),"Complete identity, quantity and revision",IF(OR(H56&lt;=0,H56&lt;&gt;INT(H56)),"Use positive whole component count",IF(OR(COUNTIFS($A$118:$A$217,A56)&lt;&gt;1,COUNTIFS($A$228:$A$327,A56)&lt;&gt;1),"Add construction and evidence records",IF(AND(OR(L56="Approved",L56="Approved with comments"),COUNTIFS('Approvals Changes'!$A$8:$A$107,K56,'Approvals Changes'!$B$8:$B$107,A56,'Approvals Changes'!$G$8:$G$107,L56,'Approvals Changes'!$H$8:$H$107,"&lt;&gt;",'Approvals Changes'!$I$8:$I$107,"&gt;0")&lt;&gt;1),"Locate component approval record","Review component scope and evidence")))))))</x:f>
      </x:c>
      <x:c r="D56" s="31"/>
      <x:c r="E56" s="28"/>
      <x:c r="F56" s="31"/>
      <x:c r="G56" s="28"/>
      <x:c r="H56" s="40"/>
      <x:c r="I56" s="28"/>
      <x:c r="J56" s="28"/>
      <x:c r="K56" s="31"/>
      <x:c r="L56" s="28"/>
      <x:c r="M56" s="28"/>
      <x:c r="N56" s="31"/>
      <x:c r="O56" s="31"/>
    </x:row>
    <x:row r="57" ht="36" customHeight="1">
      <x:c r="A57" s="31"/>
      <x:c r="B57" s="31"/>
      <x:c r="C57" s="34" t="str">
        <x:f>IF(A57="","",IF(COUNTIFS($A$8:$A$107,A57)&lt;&gt;1,"Duplicate component line ID",IF(COUNTIFS('Cabinet RFQ'!$A$8:$A$107,B57)&lt;&gt;1,"Cabinet ID not found or duplicated",IF(OR(D57="",E57="",F57="",H57="",I57="",J57="",M57="",O57=""),"Complete identity, quantity and revision",IF(OR(H57&lt;=0,H57&lt;&gt;INT(H57)),"Use positive whole component count",IF(OR(COUNTIFS($A$118:$A$217,A57)&lt;&gt;1,COUNTIFS($A$228:$A$327,A57)&lt;&gt;1),"Add construction and evidence records",IF(AND(OR(L57="Approved",L57="Approved with comments"),COUNTIFS('Approvals Changes'!$A$8:$A$107,K57,'Approvals Changes'!$B$8:$B$107,A57,'Approvals Changes'!$G$8:$G$107,L57,'Approvals Changes'!$H$8:$H$107,"&lt;&gt;",'Approvals Changes'!$I$8:$I$107,"&gt;0")&lt;&gt;1),"Locate component approval record","Review component scope and evidence")))))))</x:f>
      </x:c>
      <x:c r="D57" s="31"/>
      <x:c r="E57" s="28"/>
      <x:c r="F57" s="31"/>
      <x:c r="G57" s="28"/>
      <x:c r="H57" s="40"/>
      <x:c r="I57" s="28"/>
      <x:c r="J57" s="28"/>
      <x:c r="K57" s="31"/>
      <x:c r="L57" s="28"/>
      <x:c r="M57" s="28"/>
      <x:c r="N57" s="31"/>
      <x:c r="O57" s="31"/>
    </x:row>
    <x:row r="58" ht="36" customHeight="1">
      <x:c r="A58" s="31"/>
      <x:c r="B58" s="31"/>
      <x:c r="C58" s="34" t="str">
        <x:f>IF(A58="","",IF(COUNTIFS($A$8:$A$107,A58)&lt;&gt;1,"Duplicate component line ID",IF(COUNTIFS('Cabinet RFQ'!$A$8:$A$107,B58)&lt;&gt;1,"Cabinet ID not found or duplicated",IF(OR(D58="",E58="",F58="",H58="",I58="",J58="",M58="",O58=""),"Complete identity, quantity and revision",IF(OR(H58&lt;=0,H58&lt;&gt;INT(H58)),"Use positive whole component count",IF(OR(COUNTIFS($A$118:$A$217,A58)&lt;&gt;1,COUNTIFS($A$228:$A$327,A58)&lt;&gt;1),"Add construction and evidence records",IF(AND(OR(L58="Approved",L58="Approved with comments"),COUNTIFS('Approvals Changes'!$A$8:$A$107,K58,'Approvals Changes'!$B$8:$B$107,A58,'Approvals Changes'!$G$8:$G$107,L58,'Approvals Changes'!$H$8:$H$107,"&lt;&gt;",'Approvals Changes'!$I$8:$I$107,"&gt;0")&lt;&gt;1),"Locate component approval record","Review component scope and evidence")))))))</x:f>
      </x:c>
      <x:c r="D58" s="31"/>
      <x:c r="E58" s="28"/>
      <x:c r="F58" s="31"/>
      <x:c r="G58" s="28"/>
      <x:c r="H58" s="40"/>
      <x:c r="I58" s="28"/>
      <x:c r="J58" s="28"/>
      <x:c r="K58" s="31"/>
      <x:c r="L58" s="28"/>
      <x:c r="M58" s="28"/>
      <x:c r="N58" s="31"/>
      <x:c r="O58" s="31"/>
    </x:row>
    <x:row r="59" ht="36" customHeight="1">
      <x:c r="A59" s="31"/>
      <x:c r="B59" s="31"/>
      <x:c r="C59" s="34" t="str">
        <x:f>IF(A59="","",IF(COUNTIFS($A$8:$A$107,A59)&lt;&gt;1,"Duplicate component line ID",IF(COUNTIFS('Cabinet RFQ'!$A$8:$A$107,B59)&lt;&gt;1,"Cabinet ID not found or duplicated",IF(OR(D59="",E59="",F59="",H59="",I59="",J59="",M59="",O59=""),"Complete identity, quantity and revision",IF(OR(H59&lt;=0,H59&lt;&gt;INT(H59)),"Use positive whole component count",IF(OR(COUNTIFS($A$118:$A$217,A59)&lt;&gt;1,COUNTIFS($A$228:$A$327,A59)&lt;&gt;1),"Add construction and evidence records",IF(AND(OR(L59="Approved",L59="Approved with comments"),COUNTIFS('Approvals Changes'!$A$8:$A$107,K59,'Approvals Changes'!$B$8:$B$107,A59,'Approvals Changes'!$G$8:$G$107,L59,'Approvals Changes'!$H$8:$H$107,"&lt;&gt;",'Approvals Changes'!$I$8:$I$107,"&gt;0")&lt;&gt;1),"Locate component approval record","Review component scope and evidence")))))))</x:f>
      </x:c>
      <x:c r="D59" s="31"/>
      <x:c r="E59" s="28"/>
      <x:c r="F59" s="31"/>
      <x:c r="G59" s="28"/>
      <x:c r="H59" s="40"/>
      <x:c r="I59" s="28"/>
      <x:c r="J59" s="28"/>
      <x:c r="K59" s="31"/>
      <x:c r="L59" s="28"/>
      <x:c r="M59" s="28"/>
      <x:c r="N59" s="31"/>
      <x:c r="O59" s="31"/>
    </x:row>
    <x:row r="60" ht="36" customHeight="1">
      <x:c r="A60" s="31"/>
      <x:c r="B60" s="31"/>
      <x:c r="C60" s="34" t="str">
        <x:f>IF(A60="","",IF(COUNTIFS($A$8:$A$107,A60)&lt;&gt;1,"Duplicate component line ID",IF(COUNTIFS('Cabinet RFQ'!$A$8:$A$107,B60)&lt;&gt;1,"Cabinet ID not found or duplicated",IF(OR(D60="",E60="",F60="",H60="",I60="",J60="",M60="",O60=""),"Complete identity, quantity and revision",IF(OR(H60&lt;=0,H60&lt;&gt;INT(H60)),"Use positive whole component count",IF(OR(COUNTIFS($A$118:$A$217,A60)&lt;&gt;1,COUNTIFS($A$228:$A$327,A60)&lt;&gt;1),"Add construction and evidence records",IF(AND(OR(L60="Approved",L60="Approved with comments"),COUNTIFS('Approvals Changes'!$A$8:$A$107,K60,'Approvals Changes'!$B$8:$B$107,A60,'Approvals Changes'!$G$8:$G$107,L60,'Approvals Changes'!$H$8:$H$107,"&lt;&gt;",'Approvals Changes'!$I$8:$I$107,"&gt;0")&lt;&gt;1),"Locate component approval record","Review component scope and evidence")))))))</x:f>
      </x:c>
      <x:c r="D60" s="31"/>
      <x:c r="E60" s="28"/>
      <x:c r="F60" s="31"/>
      <x:c r="G60" s="28"/>
      <x:c r="H60" s="40"/>
      <x:c r="I60" s="28"/>
      <x:c r="J60" s="28"/>
      <x:c r="K60" s="31"/>
      <x:c r="L60" s="28"/>
      <x:c r="M60" s="28"/>
      <x:c r="N60" s="31"/>
      <x:c r="O60" s="31"/>
    </x:row>
    <x:row r="61" ht="36" customHeight="1">
      <x:c r="A61" s="31"/>
      <x:c r="B61" s="31"/>
      <x:c r="C61" s="34" t="str">
        <x:f>IF(A61="","",IF(COUNTIFS($A$8:$A$107,A61)&lt;&gt;1,"Duplicate component line ID",IF(COUNTIFS('Cabinet RFQ'!$A$8:$A$107,B61)&lt;&gt;1,"Cabinet ID not found or duplicated",IF(OR(D61="",E61="",F61="",H61="",I61="",J61="",M61="",O61=""),"Complete identity, quantity and revision",IF(OR(H61&lt;=0,H61&lt;&gt;INT(H61)),"Use positive whole component count",IF(OR(COUNTIFS($A$118:$A$217,A61)&lt;&gt;1,COUNTIFS($A$228:$A$327,A61)&lt;&gt;1),"Add construction and evidence records",IF(AND(OR(L61="Approved",L61="Approved with comments"),COUNTIFS('Approvals Changes'!$A$8:$A$107,K61,'Approvals Changes'!$B$8:$B$107,A61,'Approvals Changes'!$G$8:$G$107,L61,'Approvals Changes'!$H$8:$H$107,"&lt;&gt;",'Approvals Changes'!$I$8:$I$107,"&gt;0")&lt;&gt;1),"Locate component approval record","Review component scope and evidence")))))))</x:f>
      </x:c>
      <x:c r="D61" s="31"/>
      <x:c r="E61" s="28"/>
      <x:c r="F61" s="31"/>
      <x:c r="G61" s="28"/>
      <x:c r="H61" s="40"/>
      <x:c r="I61" s="28"/>
      <x:c r="J61" s="28"/>
      <x:c r="K61" s="31"/>
      <x:c r="L61" s="28"/>
      <x:c r="M61" s="28"/>
      <x:c r="N61" s="31"/>
      <x:c r="O61" s="31"/>
    </x:row>
    <x:row r="62" ht="36" customHeight="1">
      <x:c r="A62" s="31"/>
      <x:c r="B62" s="31"/>
      <x:c r="C62" s="34" t="str">
        <x:f>IF(A62="","",IF(COUNTIFS($A$8:$A$107,A62)&lt;&gt;1,"Duplicate component line ID",IF(COUNTIFS('Cabinet RFQ'!$A$8:$A$107,B62)&lt;&gt;1,"Cabinet ID not found or duplicated",IF(OR(D62="",E62="",F62="",H62="",I62="",J62="",M62="",O62=""),"Complete identity, quantity and revision",IF(OR(H62&lt;=0,H62&lt;&gt;INT(H62)),"Use positive whole component count",IF(OR(COUNTIFS($A$118:$A$217,A62)&lt;&gt;1,COUNTIFS($A$228:$A$327,A62)&lt;&gt;1),"Add construction and evidence records",IF(AND(OR(L62="Approved",L62="Approved with comments"),COUNTIFS('Approvals Changes'!$A$8:$A$107,K62,'Approvals Changes'!$B$8:$B$107,A62,'Approvals Changes'!$G$8:$G$107,L62,'Approvals Changes'!$H$8:$H$107,"&lt;&gt;",'Approvals Changes'!$I$8:$I$107,"&gt;0")&lt;&gt;1),"Locate component approval record","Review component scope and evidence")))))))</x:f>
      </x:c>
      <x:c r="D62" s="31"/>
      <x:c r="E62" s="28"/>
      <x:c r="F62" s="31"/>
      <x:c r="G62" s="28"/>
      <x:c r="H62" s="40"/>
      <x:c r="I62" s="28"/>
      <x:c r="J62" s="28"/>
      <x:c r="K62" s="31"/>
      <x:c r="L62" s="28"/>
      <x:c r="M62" s="28"/>
      <x:c r="N62" s="31"/>
      <x:c r="O62" s="31"/>
    </x:row>
    <x:row r="63" ht="36" customHeight="1">
      <x:c r="A63" s="31"/>
      <x:c r="B63" s="31"/>
      <x:c r="C63" s="34" t="str">
        <x:f>IF(A63="","",IF(COUNTIFS($A$8:$A$107,A63)&lt;&gt;1,"Duplicate component line ID",IF(COUNTIFS('Cabinet RFQ'!$A$8:$A$107,B63)&lt;&gt;1,"Cabinet ID not found or duplicated",IF(OR(D63="",E63="",F63="",H63="",I63="",J63="",M63="",O63=""),"Complete identity, quantity and revision",IF(OR(H63&lt;=0,H63&lt;&gt;INT(H63)),"Use positive whole component count",IF(OR(COUNTIFS($A$118:$A$217,A63)&lt;&gt;1,COUNTIFS($A$228:$A$327,A63)&lt;&gt;1),"Add construction and evidence records",IF(AND(OR(L63="Approved",L63="Approved with comments"),COUNTIFS('Approvals Changes'!$A$8:$A$107,K63,'Approvals Changes'!$B$8:$B$107,A63,'Approvals Changes'!$G$8:$G$107,L63,'Approvals Changes'!$H$8:$H$107,"&lt;&gt;",'Approvals Changes'!$I$8:$I$107,"&gt;0")&lt;&gt;1),"Locate component approval record","Review component scope and evidence")))))))</x:f>
      </x:c>
      <x:c r="D63" s="31"/>
      <x:c r="E63" s="28"/>
      <x:c r="F63" s="31"/>
      <x:c r="G63" s="28"/>
      <x:c r="H63" s="40"/>
      <x:c r="I63" s="28"/>
      <x:c r="J63" s="28"/>
      <x:c r="K63" s="31"/>
      <x:c r="L63" s="28"/>
      <x:c r="M63" s="28"/>
      <x:c r="N63" s="31"/>
      <x:c r="O63" s="31"/>
    </x:row>
    <x:row r="64" ht="36" customHeight="1">
      <x:c r="A64" s="31"/>
      <x:c r="B64" s="31"/>
      <x:c r="C64" s="34" t="str">
        <x:f>IF(A64="","",IF(COUNTIFS($A$8:$A$107,A64)&lt;&gt;1,"Duplicate component line ID",IF(COUNTIFS('Cabinet RFQ'!$A$8:$A$107,B64)&lt;&gt;1,"Cabinet ID not found or duplicated",IF(OR(D64="",E64="",F64="",H64="",I64="",J64="",M64="",O64=""),"Complete identity, quantity and revision",IF(OR(H64&lt;=0,H64&lt;&gt;INT(H64)),"Use positive whole component count",IF(OR(COUNTIFS($A$118:$A$217,A64)&lt;&gt;1,COUNTIFS($A$228:$A$327,A64)&lt;&gt;1),"Add construction and evidence records",IF(AND(OR(L64="Approved",L64="Approved with comments"),COUNTIFS('Approvals Changes'!$A$8:$A$107,K64,'Approvals Changes'!$B$8:$B$107,A64,'Approvals Changes'!$G$8:$G$107,L64,'Approvals Changes'!$H$8:$H$107,"&lt;&gt;",'Approvals Changes'!$I$8:$I$107,"&gt;0")&lt;&gt;1),"Locate component approval record","Review component scope and evidence")))))))</x:f>
      </x:c>
      <x:c r="D64" s="31"/>
      <x:c r="E64" s="28"/>
      <x:c r="F64" s="31"/>
      <x:c r="G64" s="28"/>
      <x:c r="H64" s="40"/>
      <x:c r="I64" s="28"/>
      <x:c r="J64" s="28"/>
      <x:c r="K64" s="31"/>
      <x:c r="L64" s="28"/>
      <x:c r="M64" s="28"/>
      <x:c r="N64" s="31"/>
      <x:c r="O64" s="31"/>
    </x:row>
    <x:row r="65" ht="36" customHeight="1">
      <x:c r="A65" s="31"/>
      <x:c r="B65" s="31"/>
      <x:c r="C65" s="34" t="str">
        <x:f>IF(A65="","",IF(COUNTIFS($A$8:$A$107,A65)&lt;&gt;1,"Duplicate component line ID",IF(COUNTIFS('Cabinet RFQ'!$A$8:$A$107,B65)&lt;&gt;1,"Cabinet ID not found or duplicated",IF(OR(D65="",E65="",F65="",H65="",I65="",J65="",M65="",O65=""),"Complete identity, quantity and revision",IF(OR(H65&lt;=0,H65&lt;&gt;INT(H65)),"Use positive whole component count",IF(OR(COUNTIFS($A$118:$A$217,A65)&lt;&gt;1,COUNTIFS($A$228:$A$327,A65)&lt;&gt;1),"Add construction and evidence records",IF(AND(OR(L65="Approved",L65="Approved with comments"),COUNTIFS('Approvals Changes'!$A$8:$A$107,K65,'Approvals Changes'!$B$8:$B$107,A65,'Approvals Changes'!$G$8:$G$107,L65,'Approvals Changes'!$H$8:$H$107,"&lt;&gt;",'Approvals Changes'!$I$8:$I$107,"&gt;0")&lt;&gt;1),"Locate component approval record","Review component scope and evidence")))))))</x:f>
      </x:c>
      <x:c r="D65" s="31"/>
      <x:c r="E65" s="28"/>
      <x:c r="F65" s="31"/>
      <x:c r="G65" s="28"/>
      <x:c r="H65" s="40"/>
      <x:c r="I65" s="28"/>
      <x:c r="J65" s="28"/>
      <x:c r="K65" s="31"/>
      <x:c r="L65" s="28"/>
      <x:c r="M65" s="28"/>
      <x:c r="N65" s="31"/>
      <x:c r="O65" s="31"/>
    </x:row>
    <x:row r="66" ht="36" customHeight="1">
      <x:c r="A66" s="31"/>
      <x:c r="B66" s="31"/>
      <x:c r="C66" s="34" t="str">
        <x:f>IF(A66="","",IF(COUNTIFS($A$8:$A$107,A66)&lt;&gt;1,"Duplicate component line ID",IF(COUNTIFS('Cabinet RFQ'!$A$8:$A$107,B66)&lt;&gt;1,"Cabinet ID not found or duplicated",IF(OR(D66="",E66="",F66="",H66="",I66="",J66="",M66="",O66=""),"Complete identity, quantity and revision",IF(OR(H66&lt;=0,H66&lt;&gt;INT(H66)),"Use positive whole component count",IF(OR(COUNTIFS($A$118:$A$217,A66)&lt;&gt;1,COUNTIFS($A$228:$A$327,A66)&lt;&gt;1),"Add construction and evidence records",IF(AND(OR(L66="Approved",L66="Approved with comments"),COUNTIFS('Approvals Changes'!$A$8:$A$107,K66,'Approvals Changes'!$B$8:$B$107,A66,'Approvals Changes'!$G$8:$G$107,L66,'Approvals Changes'!$H$8:$H$107,"&lt;&gt;",'Approvals Changes'!$I$8:$I$107,"&gt;0")&lt;&gt;1),"Locate component approval record","Review component scope and evidence")))))))</x:f>
      </x:c>
      <x:c r="D66" s="31"/>
      <x:c r="E66" s="28"/>
      <x:c r="F66" s="31"/>
      <x:c r="G66" s="28"/>
      <x:c r="H66" s="40"/>
      <x:c r="I66" s="28"/>
      <x:c r="J66" s="28"/>
      <x:c r="K66" s="31"/>
      <x:c r="L66" s="28"/>
      <x:c r="M66" s="28"/>
      <x:c r="N66" s="31"/>
      <x:c r="O66" s="31"/>
    </x:row>
    <x:row r="67" ht="36" customHeight="1">
      <x:c r="A67" s="31"/>
      <x:c r="B67" s="31"/>
      <x:c r="C67" s="34" t="str">
        <x:f>IF(A67="","",IF(COUNTIFS($A$8:$A$107,A67)&lt;&gt;1,"Duplicate component line ID",IF(COUNTIFS('Cabinet RFQ'!$A$8:$A$107,B67)&lt;&gt;1,"Cabinet ID not found or duplicated",IF(OR(D67="",E67="",F67="",H67="",I67="",J67="",M67="",O67=""),"Complete identity, quantity and revision",IF(OR(H67&lt;=0,H67&lt;&gt;INT(H67)),"Use positive whole component count",IF(OR(COUNTIFS($A$118:$A$217,A67)&lt;&gt;1,COUNTIFS($A$228:$A$327,A67)&lt;&gt;1),"Add construction and evidence records",IF(AND(OR(L67="Approved",L67="Approved with comments"),COUNTIFS('Approvals Changes'!$A$8:$A$107,K67,'Approvals Changes'!$B$8:$B$107,A67,'Approvals Changes'!$G$8:$G$107,L67,'Approvals Changes'!$H$8:$H$107,"&lt;&gt;",'Approvals Changes'!$I$8:$I$107,"&gt;0")&lt;&gt;1),"Locate component approval record","Review component scope and evidence")))))))</x:f>
      </x:c>
      <x:c r="D67" s="31"/>
      <x:c r="E67" s="28"/>
      <x:c r="F67" s="31"/>
      <x:c r="G67" s="28"/>
      <x:c r="H67" s="40"/>
      <x:c r="I67" s="28"/>
      <x:c r="J67" s="28"/>
      <x:c r="K67" s="31"/>
      <x:c r="L67" s="28"/>
      <x:c r="M67" s="28"/>
      <x:c r="N67" s="31"/>
      <x:c r="O67" s="31"/>
    </x:row>
    <x:row r="68" ht="36" customHeight="1">
      <x:c r="A68" s="31"/>
      <x:c r="B68" s="31"/>
      <x:c r="C68" s="34" t="str">
        <x:f>IF(A68="","",IF(COUNTIFS($A$8:$A$107,A68)&lt;&gt;1,"Duplicate component line ID",IF(COUNTIFS('Cabinet RFQ'!$A$8:$A$107,B68)&lt;&gt;1,"Cabinet ID not found or duplicated",IF(OR(D68="",E68="",F68="",H68="",I68="",J68="",M68="",O68=""),"Complete identity, quantity and revision",IF(OR(H68&lt;=0,H68&lt;&gt;INT(H68)),"Use positive whole component count",IF(OR(COUNTIFS($A$118:$A$217,A68)&lt;&gt;1,COUNTIFS($A$228:$A$327,A68)&lt;&gt;1),"Add construction and evidence records",IF(AND(OR(L68="Approved",L68="Approved with comments"),COUNTIFS('Approvals Changes'!$A$8:$A$107,K68,'Approvals Changes'!$B$8:$B$107,A68,'Approvals Changes'!$G$8:$G$107,L68,'Approvals Changes'!$H$8:$H$107,"&lt;&gt;",'Approvals Changes'!$I$8:$I$107,"&gt;0")&lt;&gt;1),"Locate component approval record","Review component scope and evidence")))))))</x:f>
      </x:c>
      <x:c r="D68" s="31"/>
      <x:c r="E68" s="28"/>
      <x:c r="F68" s="31"/>
      <x:c r="G68" s="28"/>
      <x:c r="H68" s="40"/>
      <x:c r="I68" s="28"/>
      <x:c r="J68" s="28"/>
      <x:c r="K68" s="31"/>
      <x:c r="L68" s="28"/>
      <x:c r="M68" s="28"/>
      <x:c r="N68" s="31"/>
      <x:c r="O68" s="31"/>
    </x:row>
    <x:row r="69" ht="36" customHeight="1">
      <x:c r="A69" s="31"/>
      <x:c r="B69" s="31"/>
      <x:c r="C69" s="34" t="str">
        <x:f>IF(A69="","",IF(COUNTIFS($A$8:$A$107,A69)&lt;&gt;1,"Duplicate component line ID",IF(COUNTIFS('Cabinet RFQ'!$A$8:$A$107,B69)&lt;&gt;1,"Cabinet ID not found or duplicated",IF(OR(D69="",E69="",F69="",H69="",I69="",J69="",M69="",O69=""),"Complete identity, quantity and revision",IF(OR(H69&lt;=0,H69&lt;&gt;INT(H69)),"Use positive whole component count",IF(OR(COUNTIFS($A$118:$A$217,A69)&lt;&gt;1,COUNTIFS($A$228:$A$327,A69)&lt;&gt;1),"Add construction and evidence records",IF(AND(OR(L69="Approved",L69="Approved with comments"),COUNTIFS('Approvals Changes'!$A$8:$A$107,K69,'Approvals Changes'!$B$8:$B$107,A69,'Approvals Changes'!$G$8:$G$107,L69,'Approvals Changes'!$H$8:$H$107,"&lt;&gt;",'Approvals Changes'!$I$8:$I$107,"&gt;0")&lt;&gt;1),"Locate component approval record","Review component scope and evidence")))))))</x:f>
      </x:c>
      <x:c r="D69" s="31"/>
      <x:c r="E69" s="28"/>
      <x:c r="F69" s="31"/>
      <x:c r="G69" s="28"/>
      <x:c r="H69" s="40"/>
      <x:c r="I69" s="28"/>
      <x:c r="J69" s="28"/>
      <x:c r="K69" s="31"/>
      <x:c r="L69" s="28"/>
      <x:c r="M69" s="28"/>
      <x:c r="N69" s="31"/>
      <x:c r="O69" s="31"/>
    </x:row>
    <x:row r="70" ht="36" customHeight="1">
      <x:c r="A70" s="31"/>
      <x:c r="B70" s="31"/>
      <x:c r="C70" s="34" t="str">
        <x:f>IF(A70="","",IF(COUNTIFS($A$8:$A$107,A70)&lt;&gt;1,"Duplicate component line ID",IF(COUNTIFS('Cabinet RFQ'!$A$8:$A$107,B70)&lt;&gt;1,"Cabinet ID not found or duplicated",IF(OR(D70="",E70="",F70="",H70="",I70="",J70="",M70="",O70=""),"Complete identity, quantity and revision",IF(OR(H70&lt;=0,H70&lt;&gt;INT(H70)),"Use positive whole component count",IF(OR(COUNTIFS($A$118:$A$217,A70)&lt;&gt;1,COUNTIFS($A$228:$A$327,A70)&lt;&gt;1),"Add construction and evidence records",IF(AND(OR(L70="Approved",L70="Approved with comments"),COUNTIFS('Approvals Changes'!$A$8:$A$107,K70,'Approvals Changes'!$B$8:$B$107,A70,'Approvals Changes'!$G$8:$G$107,L70,'Approvals Changes'!$H$8:$H$107,"&lt;&gt;",'Approvals Changes'!$I$8:$I$107,"&gt;0")&lt;&gt;1),"Locate component approval record","Review component scope and evidence")))))))</x:f>
      </x:c>
      <x:c r="D70" s="31"/>
      <x:c r="E70" s="28"/>
      <x:c r="F70" s="31"/>
      <x:c r="G70" s="28"/>
      <x:c r="H70" s="40"/>
      <x:c r="I70" s="28"/>
      <x:c r="J70" s="28"/>
      <x:c r="K70" s="31"/>
      <x:c r="L70" s="28"/>
      <x:c r="M70" s="28"/>
      <x:c r="N70" s="31"/>
      <x:c r="O70" s="31"/>
    </x:row>
    <x:row r="71" ht="36" customHeight="1">
      <x:c r="A71" s="31"/>
      <x:c r="B71" s="31"/>
      <x:c r="C71" s="34" t="str">
        <x:f>IF(A71="","",IF(COUNTIFS($A$8:$A$107,A71)&lt;&gt;1,"Duplicate component line ID",IF(COUNTIFS('Cabinet RFQ'!$A$8:$A$107,B71)&lt;&gt;1,"Cabinet ID not found or duplicated",IF(OR(D71="",E71="",F71="",H71="",I71="",J71="",M71="",O71=""),"Complete identity, quantity and revision",IF(OR(H71&lt;=0,H71&lt;&gt;INT(H71)),"Use positive whole component count",IF(OR(COUNTIFS($A$118:$A$217,A71)&lt;&gt;1,COUNTIFS($A$228:$A$327,A71)&lt;&gt;1),"Add construction and evidence records",IF(AND(OR(L71="Approved",L71="Approved with comments"),COUNTIFS('Approvals Changes'!$A$8:$A$107,K71,'Approvals Changes'!$B$8:$B$107,A71,'Approvals Changes'!$G$8:$G$107,L71,'Approvals Changes'!$H$8:$H$107,"&lt;&gt;",'Approvals Changes'!$I$8:$I$107,"&gt;0")&lt;&gt;1),"Locate component approval record","Review component scope and evidence")))))))</x:f>
      </x:c>
      <x:c r="D71" s="31"/>
      <x:c r="E71" s="28"/>
      <x:c r="F71" s="31"/>
      <x:c r="G71" s="28"/>
      <x:c r="H71" s="40"/>
      <x:c r="I71" s="28"/>
      <x:c r="J71" s="28"/>
      <x:c r="K71" s="31"/>
      <x:c r="L71" s="28"/>
      <x:c r="M71" s="28"/>
      <x:c r="N71" s="31"/>
      <x:c r="O71" s="31"/>
    </x:row>
    <x:row r="72" ht="36" customHeight="1">
      <x:c r="A72" s="31"/>
      <x:c r="B72" s="31"/>
      <x:c r="C72" s="34" t="str">
        <x:f>IF(A72="","",IF(COUNTIFS($A$8:$A$107,A72)&lt;&gt;1,"Duplicate component line ID",IF(COUNTIFS('Cabinet RFQ'!$A$8:$A$107,B72)&lt;&gt;1,"Cabinet ID not found or duplicated",IF(OR(D72="",E72="",F72="",H72="",I72="",J72="",M72="",O72=""),"Complete identity, quantity and revision",IF(OR(H72&lt;=0,H72&lt;&gt;INT(H72)),"Use positive whole component count",IF(OR(COUNTIFS($A$118:$A$217,A72)&lt;&gt;1,COUNTIFS($A$228:$A$327,A72)&lt;&gt;1),"Add construction and evidence records",IF(AND(OR(L72="Approved",L72="Approved with comments"),COUNTIFS('Approvals Changes'!$A$8:$A$107,K72,'Approvals Changes'!$B$8:$B$107,A72,'Approvals Changes'!$G$8:$G$107,L72,'Approvals Changes'!$H$8:$H$107,"&lt;&gt;",'Approvals Changes'!$I$8:$I$107,"&gt;0")&lt;&gt;1),"Locate component approval record","Review component scope and evidence")))))))</x:f>
      </x:c>
      <x:c r="D72" s="31"/>
      <x:c r="E72" s="28"/>
      <x:c r="F72" s="31"/>
      <x:c r="G72" s="28"/>
      <x:c r="H72" s="40"/>
      <x:c r="I72" s="28"/>
      <x:c r="J72" s="28"/>
      <x:c r="K72" s="31"/>
      <x:c r="L72" s="28"/>
      <x:c r="M72" s="28"/>
      <x:c r="N72" s="31"/>
      <x:c r="O72" s="31"/>
    </x:row>
    <x:row r="73" ht="36" customHeight="1">
      <x:c r="A73" s="31"/>
      <x:c r="B73" s="31"/>
      <x:c r="C73" s="34" t="str">
        <x:f>IF(A73="","",IF(COUNTIFS($A$8:$A$107,A73)&lt;&gt;1,"Duplicate component line ID",IF(COUNTIFS('Cabinet RFQ'!$A$8:$A$107,B73)&lt;&gt;1,"Cabinet ID not found or duplicated",IF(OR(D73="",E73="",F73="",H73="",I73="",J73="",M73="",O73=""),"Complete identity, quantity and revision",IF(OR(H73&lt;=0,H73&lt;&gt;INT(H73)),"Use positive whole component count",IF(OR(COUNTIFS($A$118:$A$217,A73)&lt;&gt;1,COUNTIFS($A$228:$A$327,A73)&lt;&gt;1),"Add construction and evidence records",IF(AND(OR(L73="Approved",L73="Approved with comments"),COUNTIFS('Approvals Changes'!$A$8:$A$107,K73,'Approvals Changes'!$B$8:$B$107,A73,'Approvals Changes'!$G$8:$G$107,L73,'Approvals Changes'!$H$8:$H$107,"&lt;&gt;",'Approvals Changes'!$I$8:$I$107,"&gt;0")&lt;&gt;1),"Locate component approval record","Review component scope and evidence")))))))</x:f>
      </x:c>
      <x:c r="D73" s="31"/>
      <x:c r="E73" s="28"/>
      <x:c r="F73" s="31"/>
      <x:c r="G73" s="28"/>
      <x:c r="H73" s="40"/>
      <x:c r="I73" s="28"/>
      <x:c r="J73" s="28"/>
      <x:c r="K73" s="31"/>
      <x:c r="L73" s="28"/>
      <x:c r="M73" s="28"/>
      <x:c r="N73" s="31"/>
      <x:c r="O73" s="31"/>
    </x:row>
    <x:row r="74" ht="36" customHeight="1">
      <x:c r="A74" s="31"/>
      <x:c r="B74" s="31"/>
      <x:c r="C74" s="34" t="str">
        <x:f>IF(A74="","",IF(COUNTIFS($A$8:$A$107,A74)&lt;&gt;1,"Duplicate component line ID",IF(COUNTIFS('Cabinet RFQ'!$A$8:$A$107,B74)&lt;&gt;1,"Cabinet ID not found or duplicated",IF(OR(D74="",E74="",F74="",H74="",I74="",J74="",M74="",O74=""),"Complete identity, quantity and revision",IF(OR(H74&lt;=0,H74&lt;&gt;INT(H74)),"Use positive whole component count",IF(OR(COUNTIFS($A$118:$A$217,A74)&lt;&gt;1,COUNTIFS($A$228:$A$327,A74)&lt;&gt;1),"Add construction and evidence records",IF(AND(OR(L74="Approved",L74="Approved with comments"),COUNTIFS('Approvals Changes'!$A$8:$A$107,K74,'Approvals Changes'!$B$8:$B$107,A74,'Approvals Changes'!$G$8:$G$107,L74,'Approvals Changes'!$H$8:$H$107,"&lt;&gt;",'Approvals Changes'!$I$8:$I$107,"&gt;0")&lt;&gt;1),"Locate component approval record","Review component scope and evidence")))))))</x:f>
      </x:c>
      <x:c r="D74" s="31"/>
      <x:c r="E74" s="28"/>
      <x:c r="F74" s="31"/>
      <x:c r="G74" s="28"/>
      <x:c r="H74" s="40"/>
      <x:c r="I74" s="28"/>
      <x:c r="J74" s="28"/>
      <x:c r="K74" s="31"/>
      <x:c r="L74" s="28"/>
      <x:c r="M74" s="28"/>
      <x:c r="N74" s="31"/>
      <x:c r="O74" s="31"/>
    </x:row>
    <x:row r="75" ht="36" customHeight="1">
      <x:c r="A75" s="31"/>
      <x:c r="B75" s="31"/>
      <x:c r="C75" s="34" t="str">
        <x:f>IF(A75="","",IF(COUNTIFS($A$8:$A$107,A75)&lt;&gt;1,"Duplicate component line ID",IF(COUNTIFS('Cabinet RFQ'!$A$8:$A$107,B75)&lt;&gt;1,"Cabinet ID not found or duplicated",IF(OR(D75="",E75="",F75="",H75="",I75="",J75="",M75="",O75=""),"Complete identity, quantity and revision",IF(OR(H75&lt;=0,H75&lt;&gt;INT(H75)),"Use positive whole component count",IF(OR(COUNTIFS($A$118:$A$217,A75)&lt;&gt;1,COUNTIFS($A$228:$A$327,A75)&lt;&gt;1),"Add construction and evidence records",IF(AND(OR(L75="Approved",L75="Approved with comments"),COUNTIFS('Approvals Changes'!$A$8:$A$107,K75,'Approvals Changes'!$B$8:$B$107,A75,'Approvals Changes'!$G$8:$G$107,L75,'Approvals Changes'!$H$8:$H$107,"&lt;&gt;",'Approvals Changes'!$I$8:$I$107,"&gt;0")&lt;&gt;1),"Locate component approval record","Review component scope and evidence")))))))</x:f>
      </x:c>
      <x:c r="D75" s="31"/>
      <x:c r="E75" s="28"/>
      <x:c r="F75" s="31"/>
      <x:c r="G75" s="28"/>
      <x:c r="H75" s="40"/>
      <x:c r="I75" s="28"/>
      <x:c r="J75" s="28"/>
      <x:c r="K75" s="31"/>
      <x:c r="L75" s="28"/>
      <x:c r="M75" s="28"/>
      <x:c r="N75" s="31"/>
      <x:c r="O75" s="31"/>
    </x:row>
    <x:row r="76" ht="36" customHeight="1">
      <x:c r="A76" s="31"/>
      <x:c r="B76" s="31"/>
      <x:c r="C76" s="34" t="str">
        <x:f>IF(A76="","",IF(COUNTIFS($A$8:$A$107,A76)&lt;&gt;1,"Duplicate component line ID",IF(COUNTIFS('Cabinet RFQ'!$A$8:$A$107,B76)&lt;&gt;1,"Cabinet ID not found or duplicated",IF(OR(D76="",E76="",F76="",H76="",I76="",J76="",M76="",O76=""),"Complete identity, quantity and revision",IF(OR(H76&lt;=0,H76&lt;&gt;INT(H76)),"Use positive whole component count",IF(OR(COUNTIFS($A$118:$A$217,A76)&lt;&gt;1,COUNTIFS($A$228:$A$327,A76)&lt;&gt;1),"Add construction and evidence records",IF(AND(OR(L76="Approved",L76="Approved with comments"),COUNTIFS('Approvals Changes'!$A$8:$A$107,K76,'Approvals Changes'!$B$8:$B$107,A76,'Approvals Changes'!$G$8:$G$107,L76,'Approvals Changes'!$H$8:$H$107,"&lt;&gt;",'Approvals Changes'!$I$8:$I$107,"&gt;0")&lt;&gt;1),"Locate component approval record","Review component scope and evidence")))))))</x:f>
      </x:c>
      <x:c r="D76" s="31"/>
      <x:c r="E76" s="28"/>
      <x:c r="F76" s="31"/>
      <x:c r="G76" s="28"/>
      <x:c r="H76" s="40"/>
      <x:c r="I76" s="28"/>
      <x:c r="J76" s="28"/>
      <x:c r="K76" s="31"/>
      <x:c r="L76" s="28"/>
      <x:c r="M76" s="28"/>
      <x:c r="N76" s="31"/>
      <x:c r="O76" s="31"/>
    </x:row>
    <x:row r="77" ht="36" customHeight="1">
      <x:c r="A77" s="31"/>
      <x:c r="B77" s="31"/>
      <x:c r="C77" s="34" t="str">
        <x:f>IF(A77="","",IF(COUNTIFS($A$8:$A$107,A77)&lt;&gt;1,"Duplicate component line ID",IF(COUNTIFS('Cabinet RFQ'!$A$8:$A$107,B77)&lt;&gt;1,"Cabinet ID not found or duplicated",IF(OR(D77="",E77="",F77="",H77="",I77="",J77="",M77="",O77=""),"Complete identity, quantity and revision",IF(OR(H77&lt;=0,H77&lt;&gt;INT(H77)),"Use positive whole component count",IF(OR(COUNTIFS($A$118:$A$217,A77)&lt;&gt;1,COUNTIFS($A$228:$A$327,A77)&lt;&gt;1),"Add construction and evidence records",IF(AND(OR(L77="Approved",L77="Approved with comments"),COUNTIFS('Approvals Changes'!$A$8:$A$107,K77,'Approvals Changes'!$B$8:$B$107,A77,'Approvals Changes'!$G$8:$G$107,L77,'Approvals Changes'!$H$8:$H$107,"&lt;&gt;",'Approvals Changes'!$I$8:$I$107,"&gt;0")&lt;&gt;1),"Locate component approval record","Review component scope and evidence")))))))</x:f>
      </x:c>
      <x:c r="D77" s="31"/>
      <x:c r="E77" s="28"/>
      <x:c r="F77" s="31"/>
      <x:c r="G77" s="28"/>
      <x:c r="H77" s="40"/>
      <x:c r="I77" s="28"/>
      <x:c r="J77" s="28"/>
      <x:c r="K77" s="31"/>
      <x:c r="L77" s="28"/>
      <x:c r="M77" s="28"/>
      <x:c r="N77" s="31"/>
      <x:c r="O77" s="31"/>
    </x:row>
    <x:row r="78" ht="36" customHeight="1">
      <x:c r="A78" s="31"/>
      <x:c r="B78" s="31"/>
      <x:c r="C78" s="34" t="str">
        <x:f>IF(A78="","",IF(COUNTIFS($A$8:$A$107,A78)&lt;&gt;1,"Duplicate component line ID",IF(COUNTIFS('Cabinet RFQ'!$A$8:$A$107,B78)&lt;&gt;1,"Cabinet ID not found or duplicated",IF(OR(D78="",E78="",F78="",H78="",I78="",J78="",M78="",O78=""),"Complete identity, quantity and revision",IF(OR(H78&lt;=0,H78&lt;&gt;INT(H78)),"Use positive whole component count",IF(OR(COUNTIFS($A$118:$A$217,A78)&lt;&gt;1,COUNTIFS($A$228:$A$327,A78)&lt;&gt;1),"Add construction and evidence records",IF(AND(OR(L78="Approved",L78="Approved with comments"),COUNTIFS('Approvals Changes'!$A$8:$A$107,K78,'Approvals Changes'!$B$8:$B$107,A78,'Approvals Changes'!$G$8:$G$107,L78,'Approvals Changes'!$H$8:$H$107,"&lt;&gt;",'Approvals Changes'!$I$8:$I$107,"&gt;0")&lt;&gt;1),"Locate component approval record","Review component scope and evidence")))))))</x:f>
      </x:c>
      <x:c r="D78" s="31"/>
      <x:c r="E78" s="28"/>
      <x:c r="F78" s="31"/>
      <x:c r="G78" s="28"/>
      <x:c r="H78" s="40"/>
      <x:c r="I78" s="28"/>
      <x:c r="J78" s="28"/>
      <x:c r="K78" s="31"/>
      <x:c r="L78" s="28"/>
      <x:c r="M78" s="28"/>
      <x:c r="N78" s="31"/>
      <x:c r="O78" s="31"/>
    </x:row>
    <x:row r="79" ht="36" customHeight="1">
      <x:c r="A79" s="31"/>
      <x:c r="B79" s="31"/>
      <x:c r="C79" s="34" t="str">
        <x:f>IF(A79="","",IF(COUNTIFS($A$8:$A$107,A79)&lt;&gt;1,"Duplicate component line ID",IF(COUNTIFS('Cabinet RFQ'!$A$8:$A$107,B79)&lt;&gt;1,"Cabinet ID not found or duplicated",IF(OR(D79="",E79="",F79="",H79="",I79="",J79="",M79="",O79=""),"Complete identity, quantity and revision",IF(OR(H79&lt;=0,H79&lt;&gt;INT(H79)),"Use positive whole component count",IF(OR(COUNTIFS($A$118:$A$217,A79)&lt;&gt;1,COUNTIFS($A$228:$A$327,A79)&lt;&gt;1),"Add construction and evidence records",IF(AND(OR(L79="Approved",L79="Approved with comments"),COUNTIFS('Approvals Changes'!$A$8:$A$107,K79,'Approvals Changes'!$B$8:$B$107,A79,'Approvals Changes'!$G$8:$G$107,L79,'Approvals Changes'!$H$8:$H$107,"&lt;&gt;",'Approvals Changes'!$I$8:$I$107,"&gt;0")&lt;&gt;1),"Locate component approval record","Review component scope and evidence")))))))</x:f>
      </x:c>
      <x:c r="D79" s="31"/>
      <x:c r="E79" s="28"/>
      <x:c r="F79" s="31"/>
      <x:c r="G79" s="28"/>
      <x:c r="H79" s="40"/>
      <x:c r="I79" s="28"/>
      <x:c r="J79" s="28"/>
      <x:c r="K79" s="31"/>
      <x:c r="L79" s="28"/>
      <x:c r="M79" s="28"/>
      <x:c r="N79" s="31"/>
      <x:c r="O79" s="31"/>
    </x:row>
    <x:row r="80" ht="36" customHeight="1">
      <x:c r="A80" s="31"/>
      <x:c r="B80" s="31"/>
      <x:c r="C80" s="34" t="str">
        <x:f>IF(A80="","",IF(COUNTIFS($A$8:$A$107,A80)&lt;&gt;1,"Duplicate component line ID",IF(COUNTIFS('Cabinet RFQ'!$A$8:$A$107,B80)&lt;&gt;1,"Cabinet ID not found or duplicated",IF(OR(D80="",E80="",F80="",H80="",I80="",J80="",M80="",O80=""),"Complete identity, quantity and revision",IF(OR(H80&lt;=0,H80&lt;&gt;INT(H80)),"Use positive whole component count",IF(OR(COUNTIFS($A$118:$A$217,A80)&lt;&gt;1,COUNTIFS($A$228:$A$327,A80)&lt;&gt;1),"Add construction and evidence records",IF(AND(OR(L80="Approved",L80="Approved with comments"),COUNTIFS('Approvals Changes'!$A$8:$A$107,K80,'Approvals Changes'!$B$8:$B$107,A80,'Approvals Changes'!$G$8:$G$107,L80,'Approvals Changes'!$H$8:$H$107,"&lt;&gt;",'Approvals Changes'!$I$8:$I$107,"&gt;0")&lt;&gt;1),"Locate component approval record","Review component scope and evidence")))))))</x:f>
      </x:c>
      <x:c r="D80" s="31"/>
      <x:c r="E80" s="28"/>
      <x:c r="F80" s="31"/>
      <x:c r="G80" s="28"/>
      <x:c r="H80" s="40"/>
      <x:c r="I80" s="28"/>
      <x:c r="J80" s="28"/>
      <x:c r="K80" s="31"/>
      <x:c r="L80" s="28"/>
      <x:c r="M80" s="28"/>
      <x:c r="N80" s="31"/>
      <x:c r="O80" s="31"/>
    </x:row>
    <x:row r="81" ht="36" customHeight="1">
      <x:c r="A81" s="31"/>
      <x:c r="B81" s="31"/>
      <x:c r="C81" s="34" t="str">
        <x:f>IF(A81="","",IF(COUNTIFS($A$8:$A$107,A81)&lt;&gt;1,"Duplicate component line ID",IF(COUNTIFS('Cabinet RFQ'!$A$8:$A$107,B81)&lt;&gt;1,"Cabinet ID not found or duplicated",IF(OR(D81="",E81="",F81="",H81="",I81="",J81="",M81="",O81=""),"Complete identity, quantity and revision",IF(OR(H81&lt;=0,H81&lt;&gt;INT(H81)),"Use positive whole component count",IF(OR(COUNTIFS($A$118:$A$217,A81)&lt;&gt;1,COUNTIFS($A$228:$A$327,A81)&lt;&gt;1),"Add construction and evidence records",IF(AND(OR(L81="Approved",L81="Approved with comments"),COUNTIFS('Approvals Changes'!$A$8:$A$107,K81,'Approvals Changes'!$B$8:$B$107,A81,'Approvals Changes'!$G$8:$G$107,L81,'Approvals Changes'!$H$8:$H$107,"&lt;&gt;",'Approvals Changes'!$I$8:$I$107,"&gt;0")&lt;&gt;1),"Locate component approval record","Review component scope and evidence")))))))</x:f>
      </x:c>
      <x:c r="D81" s="31"/>
      <x:c r="E81" s="28"/>
      <x:c r="F81" s="31"/>
      <x:c r="G81" s="28"/>
      <x:c r="H81" s="40"/>
      <x:c r="I81" s="28"/>
      <x:c r="J81" s="28"/>
      <x:c r="K81" s="31"/>
      <x:c r="L81" s="28"/>
      <x:c r="M81" s="28"/>
      <x:c r="N81" s="31"/>
      <x:c r="O81" s="31"/>
    </x:row>
    <x:row r="82" ht="36" customHeight="1">
      <x:c r="A82" s="31"/>
      <x:c r="B82" s="31"/>
      <x:c r="C82" s="34" t="str">
        <x:f>IF(A82="","",IF(COUNTIFS($A$8:$A$107,A82)&lt;&gt;1,"Duplicate component line ID",IF(COUNTIFS('Cabinet RFQ'!$A$8:$A$107,B82)&lt;&gt;1,"Cabinet ID not found or duplicated",IF(OR(D82="",E82="",F82="",H82="",I82="",J82="",M82="",O82=""),"Complete identity, quantity and revision",IF(OR(H82&lt;=0,H82&lt;&gt;INT(H82)),"Use positive whole component count",IF(OR(COUNTIFS($A$118:$A$217,A82)&lt;&gt;1,COUNTIFS($A$228:$A$327,A82)&lt;&gt;1),"Add construction and evidence records",IF(AND(OR(L82="Approved",L82="Approved with comments"),COUNTIFS('Approvals Changes'!$A$8:$A$107,K82,'Approvals Changes'!$B$8:$B$107,A82,'Approvals Changes'!$G$8:$G$107,L82,'Approvals Changes'!$H$8:$H$107,"&lt;&gt;",'Approvals Changes'!$I$8:$I$107,"&gt;0")&lt;&gt;1),"Locate component approval record","Review component scope and evidence")))))))</x:f>
      </x:c>
      <x:c r="D82" s="31"/>
      <x:c r="E82" s="28"/>
      <x:c r="F82" s="31"/>
      <x:c r="G82" s="28"/>
      <x:c r="H82" s="40"/>
      <x:c r="I82" s="28"/>
      <x:c r="J82" s="28"/>
      <x:c r="K82" s="31"/>
      <x:c r="L82" s="28"/>
      <x:c r="M82" s="28"/>
      <x:c r="N82" s="31"/>
      <x:c r="O82" s="31"/>
    </x:row>
    <x:row r="83" ht="36" customHeight="1">
      <x:c r="A83" s="31"/>
      <x:c r="B83" s="31"/>
      <x:c r="C83" s="34" t="str">
        <x:f>IF(A83="","",IF(COUNTIFS($A$8:$A$107,A83)&lt;&gt;1,"Duplicate component line ID",IF(COUNTIFS('Cabinet RFQ'!$A$8:$A$107,B83)&lt;&gt;1,"Cabinet ID not found or duplicated",IF(OR(D83="",E83="",F83="",H83="",I83="",J83="",M83="",O83=""),"Complete identity, quantity and revision",IF(OR(H83&lt;=0,H83&lt;&gt;INT(H83)),"Use positive whole component count",IF(OR(COUNTIFS($A$118:$A$217,A83)&lt;&gt;1,COUNTIFS($A$228:$A$327,A83)&lt;&gt;1),"Add construction and evidence records",IF(AND(OR(L83="Approved",L83="Approved with comments"),COUNTIFS('Approvals Changes'!$A$8:$A$107,K83,'Approvals Changes'!$B$8:$B$107,A83,'Approvals Changes'!$G$8:$G$107,L83,'Approvals Changes'!$H$8:$H$107,"&lt;&gt;",'Approvals Changes'!$I$8:$I$107,"&gt;0")&lt;&gt;1),"Locate component approval record","Review component scope and evidence")))))))</x:f>
      </x:c>
      <x:c r="D83" s="31"/>
      <x:c r="E83" s="28"/>
      <x:c r="F83" s="31"/>
      <x:c r="G83" s="28"/>
      <x:c r="H83" s="40"/>
      <x:c r="I83" s="28"/>
      <x:c r="J83" s="28"/>
      <x:c r="K83" s="31"/>
      <x:c r="L83" s="28"/>
      <x:c r="M83" s="28"/>
      <x:c r="N83" s="31"/>
      <x:c r="O83" s="31"/>
    </x:row>
    <x:row r="84" ht="36" customHeight="1">
      <x:c r="A84" s="31"/>
      <x:c r="B84" s="31"/>
      <x:c r="C84" s="34" t="str">
        <x:f>IF(A84="","",IF(COUNTIFS($A$8:$A$107,A84)&lt;&gt;1,"Duplicate component line ID",IF(COUNTIFS('Cabinet RFQ'!$A$8:$A$107,B84)&lt;&gt;1,"Cabinet ID not found or duplicated",IF(OR(D84="",E84="",F84="",H84="",I84="",J84="",M84="",O84=""),"Complete identity, quantity and revision",IF(OR(H84&lt;=0,H84&lt;&gt;INT(H84)),"Use positive whole component count",IF(OR(COUNTIFS($A$118:$A$217,A84)&lt;&gt;1,COUNTIFS($A$228:$A$327,A84)&lt;&gt;1),"Add construction and evidence records",IF(AND(OR(L84="Approved",L84="Approved with comments"),COUNTIFS('Approvals Changes'!$A$8:$A$107,K84,'Approvals Changes'!$B$8:$B$107,A84,'Approvals Changes'!$G$8:$G$107,L84,'Approvals Changes'!$H$8:$H$107,"&lt;&gt;",'Approvals Changes'!$I$8:$I$107,"&gt;0")&lt;&gt;1),"Locate component approval record","Review component scope and evidence")))))))</x:f>
      </x:c>
      <x:c r="D84" s="31"/>
      <x:c r="E84" s="28"/>
      <x:c r="F84" s="31"/>
      <x:c r="G84" s="28"/>
      <x:c r="H84" s="40"/>
      <x:c r="I84" s="28"/>
      <x:c r="J84" s="28"/>
      <x:c r="K84" s="31"/>
      <x:c r="L84" s="28"/>
      <x:c r="M84" s="28"/>
      <x:c r="N84" s="31"/>
      <x:c r="O84" s="31"/>
    </x:row>
    <x:row r="85" ht="36" customHeight="1">
      <x:c r="A85" s="31"/>
      <x:c r="B85" s="31"/>
      <x:c r="C85" s="34" t="str">
        <x:f>IF(A85="","",IF(COUNTIFS($A$8:$A$107,A85)&lt;&gt;1,"Duplicate component line ID",IF(COUNTIFS('Cabinet RFQ'!$A$8:$A$107,B85)&lt;&gt;1,"Cabinet ID not found or duplicated",IF(OR(D85="",E85="",F85="",H85="",I85="",J85="",M85="",O85=""),"Complete identity, quantity and revision",IF(OR(H85&lt;=0,H85&lt;&gt;INT(H85)),"Use positive whole component count",IF(OR(COUNTIFS($A$118:$A$217,A85)&lt;&gt;1,COUNTIFS($A$228:$A$327,A85)&lt;&gt;1),"Add construction and evidence records",IF(AND(OR(L85="Approved",L85="Approved with comments"),COUNTIFS('Approvals Changes'!$A$8:$A$107,K85,'Approvals Changes'!$B$8:$B$107,A85,'Approvals Changes'!$G$8:$G$107,L85,'Approvals Changes'!$H$8:$H$107,"&lt;&gt;",'Approvals Changes'!$I$8:$I$107,"&gt;0")&lt;&gt;1),"Locate component approval record","Review component scope and evidence")))))))</x:f>
      </x:c>
      <x:c r="D85" s="31"/>
      <x:c r="E85" s="28"/>
      <x:c r="F85" s="31"/>
      <x:c r="G85" s="28"/>
      <x:c r="H85" s="40"/>
      <x:c r="I85" s="28"/>
      <x:c r="J85" s="28"/>
      <x:c r="K85" s="31"/>
      <x:c r="L85" s="28"/>
      <x:c r="M85" s="28"/>
      <x:c r="N85" s="31"/>
      <x:c r="O85" s="31"/>
    </x:row>
    <x:row r="86" ht="36" customHeight="1">
      <x:c r="A86" s="31"/>
      <x:c r="B86" s="31"/>
      <x:c r="C86" s="34" t="str">
        <x:f>IF(A86="","",IF(COUNTIFS($A$8:$A$107,A86)&lt;&gt;1,"Duplicate component line ID",IF(COUNTIFS('Cabinet RFQ'!$A$8:$A$107,B86)&lt;&gt;1,"Cabinet ID not found or duplicated",IF(OR(D86="",E86="",F86="",H86="",I86="",J86="",M86="",O86=""),"Complete identity, quantity and revision",IF(OR(H86&lt;=0,H86&lt;&gt;INT(H86)),"Use positive whole component count",IF(OR(COUNTIFS($A$118:$A$217,A86)&lt;&gt;1,COUNTIFS($A$228:$A$327,A86)&lt;&gt;1),"Add construction and evidence records",IF(AND(OR(L86="Approved",L86="Approved with comments"),COUNTIFS('Approvals Changes'!$A$8:$A$107,K86,'Approvals Changes'!$B$8:$B$107,A86,'Approvals Changes'!$G$8:$G$107,L86,'Approvals Changes'!$H$8:$H$107,"&lt;&gt;",'Approvals Changes'!$I$8:$I$107,"&gt;0")&lt;&gt;1),"Locate component approval record","Review component scope and evidence")))))))</x:f>
      </x:c>
      <x:c r="D86" s="31"/>
      <x:c r="E86" s="28"/>
      <x:c r="F86" s="31"/>
      <x:c r="G86" s="28"/>
      <x:c r="H86" s="40"/>
      <x:c r="I86" s="28"/>
      <x:c r="J86" s="28"/>
      <x:c r="K86" s="31"/>
      <x:c r="L86" s="28"/>
      <x:c r="M86" s="28"/>
      <x:c r="N86" s="31"/>
      <x:c r="O86" s="31"/>
    </x:row>
    <x:row r="87" ht="36" customHeight="1">
      <x:c r="A87" s="31"/>
      <x:c r="B87" s="31"/>
      <x:c r="C87" s="34" t="str">
        <x:f>IF(A87="","",IF(COUNTIFS($A$8:$A$107,A87)&lt;&gt;1,"Duplicate component line ID",IF(COUNTIFS('Cabinet RFQ'!$A$8:$A$107,B87)&lt;&gt;1,"Cabinet ID not found or duplicated",IF(OR(D87="",E87="",F87="",H87="",I87="",J87="",M87="",O87=""),"Complete identity, quantity and revision",IF(OR(H87&lt;=0,H87&lt;&gt;INT(H87)),"Use positive whole component count",IF(OR(COUNTIFS($A$118:$A$217,A87)&lt;&gt;1,COUNTIFS($A$228:$A$327,A87)&lt;&gt;1),"Add construction and evidence records",IF(AND(OR(L87="Approved",L87="Approved with comments"),COUNTIFS('Approvals Changes'!$A$8:$A$107,K87,'Approvals Changes'!$B$8:$B$107,A87,'Approvals Changes'!$G$8:$G$107,L87,'Approvals Changes'!$H$8:$H$107,"&lt;&gt;",'Approvals Changes'!$I$8:$I$107,"&gt;0")&lt;&gt;1),"Locate component approval record","Review component scope and evidence")))))))</x:f>
      </x:c>
      <x:c r="D87" s="31"/>
      <x:c r="E87" s="28"/>
      <x:c r="F87" s="31"/>
      <x:c r="G87" s="28"/>
      <x:c r="H87" s="40"/>
      <x:c r="I87" s="28"/>
      <x:c r="J87" s="28"/>
      <x:c r="K87" s="31"/>
      <x:c r="L87" s="28"/>
      <x:c r="M87" s="28"/>
      <x:c r="N87" s="31"/>
      <x:c r="O87" s="31"/>
    </x:row>
    <x:row r="88" ht="36" customHeight="1">
      <x:c r="A88" s="31"/>
      <x:c r="B88" s="31"/>
      <x:c r="C88" s="34" t="str">
        <x:f>IF(A88="","",IF(COUNTIFS($A$8:$A$107,A88)&lt;&gt;1,"Duplicate component line ID",IF(COUNTIFS('Cabinet RFQ'!$A$8:$A$107,B88)&lt;&gt;1,"Cabinet ID not found or duplicated",IF(OR(D88="",E88="",F88="",H88="",I88="",J88="",M88="",O88=""),"Complete identity, quantity and revision",IF(OR(H88&lt;=0,H88&lt;&gt;INT(H88)),"Use positive whole component count",IF(OR(COUNTIFS($A$118:$A$217,A88)&lt;&gt;1,COUNTIFS($A$228:$A$327,A88)&lt;&gt;1),"Add construction and evidence records",IF(AND(OR(L88="Approved",L88="Approved with comments"),COUNTIFS('Approvals Changes'!$A$8:$A$107,K88,'Approvals Changes'!$B$8:$B$107,A88,'Approvals Changes'!$G$8:$G$107,L88,'Approvals Changes'!$H$8:$H$107,"&lt;&gt;",'Approvals Changes'!$I$8:$I$107,"&gt;0")&lt;&gt;1),"Locate component approval record","Review component scope and evidence")))))))</x:f>
      </x:c>
      <x:c r="D88" s="31"/>
      <x:c r="E88" s="28"/>
      <x:c r="F88" s="31"/>
      <x:c r="G88" s="28"/>
      <x:c r="H88" s="40"/>
      <x:c r="I88" s="28"/>
      <x:c r="J88" s="28"/>
      <x:c r="K88" s="31"/>
      <x:c r="L88" s="28"/>
      <x:c r="M88" s="28"/>
      <x:c r="N88" s="31"/>
      <x:c r="O88" s="31"/>
    </x:row>
    <x:row r="89" ht="36" customHeight="1">
      <x:c r="A89" s="31"/>
      <x:c r="B89" s="31"/>
      <x:c r="C89" s="34" t="str">
        <x:f>IF(A89="","",IF(COUNTIFS($A$8:$A$107,A89)&lt;&gt;1,"Duplicate component line ID",IF(COUNTIFS('Cabinet RFQ'!$A$8:$A$107,B89)&lt;&gt;1,"Cabinet ID not found or duplicated",IF(OR(D89="",E89="",F89="",H89="",I89="",J89="",M89="",O89=""),"Complete identity, quantity and revision",IF(OR(H89&lt;=0,H89&lt;&gt;INT(H89)),"Use positive whole component count",IF(OR(COUNTIFS($A$118:$A$217,A89)&lt;&gt;1,COUNTIFS($A$228:$A$327,A89)&lt;&gt;1),"Add construction and evidence records",IF(AND(OR(L89="Approved",L89="Approved with comments"),COUNTIFS('Approvals Changes'!$A$8:$A$107,K89,'Approvals Changes'!$B$8:$B$107,A89,'Approvals Changes'!$G$8:$G$107,L89,'Approvals Changes'!$H$8:$H$107,"&lt;&gt;",'Approvals Changes'!$I$8:$I$107,"&gt;0")&lt;&gt;1),"Locate component approval record","Review component scope and evidence")))))))</x:f>
      </x:c>
      <x:c r="D89" s="31"/>
      <x:c r="E89" s="28"/>
      <x:c r="F89" s="31"/>
      <x:c r="G89" s="28"/>
      <x:c r="H89" s="40"/>
      <x:c r="I89" s="28"/>
      <x:c r="J89" s="28"/>
      <x:c r="K89" s="31"/>
      <x:c r="L89" s="28"/>
      <x:c r="M89" s="28"/>
      <x:c r="N89" s="31"/>
      <x:c r="O89" s="31"/>
    </x:row>
    <x:row r="90" ht="36" customHeight="1">
      <x:c r="A90" s="31"/>
      <x:c r="B90" s="31"/>
      <x:c r="C90" s="34" t="str">
        <x:f>IF(A90="","",IF(COUNTIFS($A$8:$A$107,A90)&lt;&gt;1,"Duplicate component line ID",IF(COUNTIFS('Cabinet RFQ'!$A$8:$A$107,B90)&lt;&gt;1,"Cabinet ID not found or duplicated",IF(OR(D90="",E90="",F90="",H90="",I90="",J90="",M90="",O90=""),"Complete identity, quantity and revision",IF(OR(H90&lt;=0,H90&lt;&gt;INT(H90)),"Use positive whole component count",IF(OR(COUNTIFS($A$118:$A$217,A90)&lt;&gt;1,COUNTIFS($A$228:$A$327,A90)&lt;&gt;1),"Add construction and evidence records",IF(AND(OR(L90="Approved",L90="Approved with comments"),COUNTIFS('Approvals Changes'!$A$8:$A$107,K90,'Approvals Changes'!$B$8:$B$107,A90,'Approvals Changes'!$G$8:$G$107,L90,'Approvals Changes'!$H$8:$H$107,"&lt;&gt;",'Approvals Changes'!$I$8:$I$107,"&gt;0")&lt;&gt;1),"Locate component approval record","Review component scope and evidence")))))))</x:f>
      </x:c>
      <x:c r="D90" s="31"/>
      <x:c r="E90" s="28"/>
      <x:c r="F90" s="31"/>
      <x:c r="G90" s="28"/>
      <x:c r="H90" s="40"/>
      <x:c r="I90" s="28"/>
      <x:c r="J90" s="28"/>
      <x:c r="K90" s="31"/>
      <x:c r="L90" s="28"/>
      <x:c r="M90" s="28"/>
      <x:c r="N90" s="31"/>
      <x:c r="O90" s="31"/>
    </x:row>
    <x:row r="91" ht="36" customHeight="1">
      <x:c r="A91" s="31"/>
      <x:c r="B91" s="31"/>
      <x:c r="C91" s="34" t="str">
        <x:f>IF(A91="","",IF(COUNTIFS($A$8:$A$107,A91)&lt;&gt;1,"Duplicate component line ID",IF(COUNTIFS('Cabinet RFQ'!$A$8:$A$107,B91)&lt;&gt;1,"Cabinet ID not found or duplicated",IF(OR(D91="",E91="",F91="",H91="",I91="",J91="",M91="",O91=""),"Complete identity, quantity and revision",IF(OR(H91&lt;=0,H91&lt;&gt;INT(H91)),"Use positive whole component count",IF(OR(COUNTIFS($A$118:$A$217,A91)&lt;&gt;1,COUNTIFS($A$228:$A$327,A91)&lt;&gt;1),"Add construction and evidence records",IF(AND(OR(L91="Approved",L91="Approved with comments"),COUNTIFS('Approvals Changes'!$A$8:$A$107,K91,'Approvals Changes'!$B$8:$B$107,A91,'Approvals Changes'!$G$8:$G$107,L91,'Approvals Changes'!$H$8:$H$107,"&lt;&gt;",'Approvals Changes'!$I$8:$I$107,"&gt;0")&lt;&gt;1),"Locate component approval record","Review component scope and evidence")))))))</x:f>
      </x:c>
      <x:c r="D91" s="31"/>
      <x:c r="E91" s="28"/>
      <x:c r="F91" s="31"/>
      <x:c r="G91" s="28"/>
      <x:c r="H91" s="40"/>
      <x:c r="I91" s="28"/>
      <x:c r="J91" s="28"/>
      <x:c r="K91" s="31"/>
      <x:c r="L91" s="28"/>
      <x:c r="M91" s="28"/>
      <x:c r="N91" s="31"/>
      <x:c r="O91" s="31"/>
    </x:row>
    <x:row r="92" ht="36" customHeight="1">
      <x:c r="A92" s="31"/>
      <x:c r="B92" s="31"/>
      <x:c r="C92" s="34" t="str">
        <x:f>IF(A92="","",IF(COUNTIFS($A$8:$A$107,A92)&lt;&gt;1,"Duplicate component line ID",IF(COUNTIFS('Cabinet RFQ'!$A$8:$A$107,B92)&lt;&gt;1,"Cabinet ID not found or duplicated",IF(OR(D92="",E92="",F92="",H92="",I92="",J92="",M92="",O92=""),"Complete identity, quantity and revision",IF(OR(H92&lt;=0,H92&lt;&gt;INT(H92)),"Use positive whole component count",IF(OR(COUNTIFS($A$118:$A$217,A92)&lt;&gt;1,COUNTIFS($A$228:$A$327,A92)&lt;&gt;1),"Add construction and evidence records",IF(AND(OR(L92="Approved",L92="Approved with comments"),COUNTIFS('Approvals Changes'!$A$8:$A$107,K92,'Approvals Changes'!$B$8:$B$107,A92,'Approvals Changes'!$G$8:$G$107,L92,'Approvals Changes'!$H$8:$H$107,"&lt;&gt;",'Approvals Changes'!$I$8:$I$107,"&gt;0")&lt;&gt;1),"Locate component approval record","Review component scope and evidence")))))))</x:f>
      </x:c>
      <x:c r="D92" s="31"/>
      <x:c r="E92" s="28"/>
      <x:c r="F92" s="31"/>
      <x:c r="G92" s="28"/>
      <x:c r="H92" s="40"/>
      <x:c r="I92" s="28"/>
      <x:c r="J92" s="28"/>
      <x:c r="K92" s="31"/>
      <x:c r="L92" s="28"/>
      <x:c r="M92" s="28"/>
      <x:c r="N92" s="31"/>
      <x:c r="O92" s="31"/>
    </x:row>
    <x:row r="93" ht="36" customHeight="1">
      <x:c r="A93" s="31"/>
      <x:c r="B93" s="31"/>
      <x:c r="C93" s="34" t="str">
        <x:f>IF(A93="","",IF(COUNTIFS($A$8:$A$107,A93)&lt;&gt;1,"Duplicate component line ID",IF(COUNTIFS('Cabinet RFQ'!$A$8:$A$107,B93)&lt;&gt;1,"Cabinet ID not found or duplicated",IF(OR(D93="",E93="",F93="",H93="",I93="",J93="",M93="",O93=""),"Complete identity, quantity and revision",IF(OR(H93&lt;=0,H93&lt;&gt;INT(H93)),"Use positive whole component count",IF(OR(COUNTIFS($A$118:$A$217,A93)&lt;&gt;1,COUNTIFS($A$228:$A$327,A93)&lt;&gt;1),"Add construction and evidence records",IF(AND(OR(L93="Approved",L93="Approved with comments"),COUNTIFS('Approvals Changes'!$A$8:$A$107,K93,'Approvals Changes'!$B$8:$B$107,A93,'Approvals Changes'!$G$8:$G$107,L93,'Approvals Changes'!$H$8:$H$107,"&lt;&gt;",'Approvals Changes'!$I$8:$I$107,"&gt;0")&lt;&gt;1),"Locate component approval record","Review component scope and evidence")))))))</x:f>
      </x:c>
      <x:c r="D93" s="31"/>
      <x:c r="E93" s="28"/>
      <x:c r="F93" s="31"/>
      <x:c r="G93" s="28"/>
      <x:c r="H93" s="40"/>
      <x:c r="I93" s="28"/>
      <x:c r="J93" s="28"/>
      <x:c r="K93" s="31"/>
      <x:c r="L93" s="28"/>
      <x:c r="M93" s="28"/>
      <x:c r="N93" s="31"/>
      <x:c r="O93" s="31"/>
    </x:row>
    <x:row r="94" ht="36" customHeight="1">
      <x:c r="A94" s="31"/>
      <x:c r="B94" s="31"/>
      <x:c r="C94" s="34" t="str">
        <x:f>IF(A94="","",IF(COUNTIFS($A$8:$A$107,A94)&lt;&gt;1,"Duplicate component line ID",IF(COUNTIFS('Cabinet RFQ'!$A$8:$A$107,B94)&lt;&gt;1,"Cabinet ID not found or duplicated",IF(OR(D94="",E94="",F94="",H94="",I94="",J94="",M94="",O94=""),"Complete identity, quantity and revision",IF(OR(H94&lt;=0,H94&lt;&gt;INT(H94)),"Use positive whole component count",IF(OR(COUNTIFS($A$118:$A$217,A94)&lt;&gt;1,COUNTIFS($A$228:$A$327,A94)&lt;&gt;1),"Add construction and evidence records",IF(AND(OR(L94="Approved",L94="Approved with comments"),COUNTIFS('Approvals Changes'!$A$8:$A$107,K94,'Approvals Changes'!$B$8:$B$107,A94,'Approvals Changes'!$G$8:$G$107,L94,'Approvals Changes'!$H$8:$H$107,"&lt;&gt;",'Approvals Changes'!$I$8:$I$107,"&gt;0")&lt;&gt;1),"Locate component approval record","Review component scope and evidence")))))))</x:f>
      </x:c>
      <x:c r="D94" s="31"/>
      <x:c r="E94" s="28"/>
      <x:c r="F94" s="31"/>
      <x:c r="G94" s="28"/>
      <x:c r="H94" s="40"/>
      <x:c r="I94" s="28"/>
      <x:c r="J94" s="28"/>
      <x:c r="K94" s="31"/>
      <x:c r="L94" s="28"/>
      <x:c r="M94" s="28"/>
      <x:c r="N94" s="31"/>
      <x:c r="O94" s="31"/>
    </x:row>
    <x:row r="95" ht="36" customHeight="1">
      <x:c r="A95" s="31"/>
      <x:c r="B95" s="31"/>
      <x:c r="C95" s="34" t="str">
        <x:f>IF(A95="","",IF(COUNTIFS($A$8:$A$107,A95)&lt;&gt;1,"Duplicate component line ID",IF(COUNTIFS('Cabinet RFQ'!$A$8:$A$107,B95)&lt;&gt;1,"Cabinet ID not found or duplicated",IF(OR(D95="",E95="",F95="",H95="",I95="",J95="",M95="",O95=""),"Complete identity, quantity and revision",IF(OR(H95&lt;=0,H95&lt;&gt;INT(H95)),"Use positive whole component count",IF(OR(COUNTIFS($A$118:$A$217,A95)&lt;&gt;1,COUNTIFS($A$228:$A$327,A95)&lt;&gt;1),"Add construction and evidence records",IF(AND(OR(L95="Approved",L95="Approved with comments"),COUNTIFS('Approvals Changes'!$A$8:$A$107,K95,'Approvals Changes'!$B$8:$B$107,A95,'Approvals Changes'!$G$8:$G$107,L95,'Approvals Changes'!$H$8:$H$107,"&lt;&gt;",'Approvals Changes'!$I$8:$I$107,"&gt;0")&lt;&gt;1),"Locate component approval record","Review component scope and evidence")))))))</x:f>
      </x:c>
      <x:c r="D95" s="31"/>
      <x:c r="E95" s="28"/>
      <x:c r="F95" s="31"/>
      <x:c r="G95" s="28"/>
      <x:c r="H95" s="40"/>
      <x:c r="I95" s="28"/>
      <x:c r="J95" s="28"/>
      <x:c r="K95" s="31"/>
      <x:c r="L95" s="28"/>
      <x:c r="M95" s="28"/>
      <x:c r="N95" s="31"/>
      <x:c r="O95" s="31"/>
    </x:row>
    <x:row r="96" ht="36" customHeight="1">
      <x:c r="A96" s="31"/>
      <x:c r="B96" s="31"/>
      <x:c r="C96" s="34" t="str">
        <x:f>IF(A96="","",IF(COUNTIFS($A$8:$A$107,A96)&lt;&gt;1,"Duplicate component line ID",IF(COUNTIFS('Cabinet RFQ'!$A$8:$A$107,B96)&lt;&gt;1,"Cabinet ID not found or duplicated",IF(OR(D96="",E96="",F96="",H96="",I96="",J96="",M96="",O96=""),"Complete identity, quantity and revision",IF(OR(H96&lt;=0,H96&lt;&gt;INT(H96)),"Use positive whole component count",IF(OR(COUNTIFS($A$118:$A$217,A96)&lt;&gt;1,COUNTIFS($A$228:$A$327,A96)&lt;&gt;1),"Add construction and evidence records",IF(AND(OR(L96="Approved",L96="Approved with comments"),COUNTIFS('Approvals Changes'!$A$8:$A$107,K96,'Approvals Changes'!$B$8:$B$107,A96,'Approvals Changes'!$G$8:$G$107,L96,'Approvals Changes'!$H$8:$H$107,"&lt;&gt;",'Approvals Changes'!$I$8:$I$107,"&gt;0")&lt;&gt;1),"Locate component approval record","Review component scope and evidence")))))))</x:f>
      </x:c>
      <x:c r="D96" s="31"/>
      <x:c r="E96" s="28"/>
      <x:c r="F96" s="31"/>
      <x:c r="G96" s="28"/>
      <x:c r="H96" s="40"/>
      <x:c r="I96" s="28"/>
      <x:c r="J96" s="28"/>
      <x:c r="K96" s="31"/>
      <x:c r="L96" s="28"/>
      <x:c r="M96" s="28"/>
      <x:c r="N96" s="31"/>
      <x:c r="O96" s="31"/>
    </x:row>
    <x:row r="97" ht="36" customHeight="1">
      <x:c r="A97" s="31"/>
      <x:c r="B97" s="31"/>
      <x:c r="C97" s="34" t="str">
        <x:f>IF(A97="","",IF(COUNTIFS($A$8:$A$107,A97)&lt;&gt;1,"Duplicate component line ID",IF(COUNTIFS('Cabinet RFQ'!$A$8:$A$107,B97)&lt;&gt;1,"Cabinet ID not found or duplicated",IF(OR(D97="",E97="",F97="",H97="",I97="",J97="",M97="",O97=""),"Complete identity, quantity and revision",IF(OR(H97&lt;=0,H97&lt;&gt;INT(H97)),"Use positive whole component count",IF(OR(COUNTIFS($A$118:$A$217,A97)&lt;&gt;1,COUNTIFS($A$228:$A$327,A97)&lt;&gt;1),"Add construction and evidence records",IF(AND(OR(L97="Approved",L97="Approved with comments"),COUNTIFS('Approvals Changes'!$A$8:$A$107,K97,'Approvals Changes'!$B$8:$B$107,A97,'Approvals Changes'!$G$8:$G$107,L97,'Approvals Changes'!$H$8:$H$107,"&lt;&gt;",'Approvals Changes'!$I$8:$I$107,"&gt;0")&lt;&gt;1),"Locate component approval record","Review component scope and evidence")))))))</x:f>
      </x:c>
      <x:c r="D97" s="31"/>
      <x:c r="E97" s="28"/>
      <x:c r="F97" s="31"/>
      <x:c r="G97" s="28"/>
      <x:c r="H97" s="40"/>
      <x:c r="I97" s="28"/>
      <x:c r="J97" s="28"/>
      <x:c r="K97" s="31"/>
      <x:c r="L97" s="28"/>
      <x:c r="M97" s="28"/>
      <x:c r="N97" s="31"/>
      <x:c r="O97" s="31"/>
    </x:row>
    <x:row r="98" ht="36" customHeight="1">
      <x:c r="A98" s="31"/>
      <x:c r="B98" s="31"/>
      <x:c r="C98" s="34" t="str">
        <x:f>IF(A98="","",IF(COUNTIFS($A$8:$A$107,A98)&lt;&gt;1,"Duplicate component line ID",IF(COUNTIFS('Cabinet RFQ'!$A$8:$A$107,B98)&lt;&gt;1,"Cabinet ID not found or duplicated",IF(OR(D98="",E98="",F98="",H98="",I98="",J98="",M98="",O98=""),"Complete identity, quantity and revision",IF(OR(H98&lt;=0,H98&lt;&gt;INT(H98)),"Use positive whole component count",IF(OR(COUNTIFS($A$118:$A$217,A98)&lt;&gt;1,COUNTIFS($A$228:$A$327,A98)&lt;&gt;1),"Add construction and evidence records",IF(AND(OR(L98="Approved",L98="Approved with comments"),COUNTIFS('Approvals Changes'!$A$8:$A$107,K98,'Approvals Changes'!$B$8:$B$107,A98,'Approvals Changes'!$G$8:$G$107,L98,'Approvals Changes'!$H$8:$H$107,"&lt;&gt;",'Approvals Changes'!$I$8:$I$107,"&gt;0")&lt;&gt;1),"Locate component approval record","Review component scope and evidence")))))))</x:f>
      </x:c>
      <x:c r="D98" s="31"/>
      <x:c r="E98" s="28"/>
      <x:c r="F98" s="31"/>
      <x:c r="G98" s="28"/>
      <x:c r="H98" s="40"/>
      <x:c r="I98" s="28"/>
      <x:c r="J98" s="28"/>
      <x:c r="K98" s="31"/>
      <x:c r="L98" s="28"/>
      <x:c r="M98" s="28"/>
      <x:c r="N98" s="31"/>
      <x:c r="O98" s="31"/>
    </x:row>
    <x:row r="99" ht="36" customHeight="1">
      <x:c r="A99" s="31"/>
      <x:c r="B99" s="31"/>
      <x:c r="C99" s="34" t="str">
        <x:f>IF(A99="","",IF(COUNTIFS($A$8:$A$107,A99)&lt;&gt;1,"Duplicate component line ID",IF(COUNTIFS('Cabinet RFQ'!$A$8:$A$107,B99)&lt;&gt;1,"Cabinet ID not found or duplicated",IF(OR(D99="",E99="",F99="",H99="",I99="",J99="",M99="",O99=""),"Complete identity, quantity and revision",IF(OR(H99&lt;=0,H99&lt;&gt;INT(H99)),"Use positive whole component count",IF(OR(COUNTIFS($A$118:$A$217,A99)&lt;&gt;1,COUNTIFS($A$228:$A$327,A99)&lt;&gt;1),"Add construction and evidence records",IF(AND(OR(L99="Approved",L99="Approved with comments"),COUNTIFS('Approvals Changes'!$A$8:$A$107,K99,'Approvals Changes'!$B$8:$B$107,A99,'Approvals Changes'!$G$8:$G$107,L99,'Approvals Changes'!$H$8:$H$107,"&lt;&gt;",'Approvals Changes'!$I$8:$I$107,"&gt;0")&lt;&gt;1),"Locate component approval record","Review component scope and evidence")))))))</x:f>
      </x:c>
      <x:c r="D99" s="31"/>
      <x:c r="E99" s="28"/>
      <x:c r="F99" s="31"/>
      <x:c r="G99" s="28"/>
      <x:c r="H99" s="40"/>
      <x:c r="I99" s="28"/>
      <x:c r="J99" s="28"/>
      <x:c r="K99" s="31"/>
      <x:c r="L99" s="28"/>
      <x:c r="M99" s="28"/>
      <x:c r="N99" s="31"/>
      <x:c r="O99" s="31"/>
    </x:row>
    <x:row r="100" ht="36" customHeight="1">
      <x:c r="A100" s="31"/>
      <x:c r="B100" s="31"/>
      <x:c r="C100" s="34" t="str">
        <x:f>IF(A100="","",IF(COUNTIFS($A$8:$A$107,A100)&lt;&gt;1,"Duplicate component line ID",IF(COUNTIFS('Cabinet RFQ'!$A$8:$A$107,B100)&lt;&gt;1,"Cabinet ID not found or duplicated",IF(OR(D100="",E100="",F100="",H100="",I100="",J100="",M100="",O100=""),"Complete identity, quantity and revision",IF(OR(H100&lt;=0,H100&lt;&gt;INT(H100)),"Use positive whole component count",IF(OR(COUNTIFS($A$118:$A$217,A100)&lt;&gt;1,COUNTIFS($A$228:$A$327,A100)&lt;&gt;1),"Add construction and evidence records",IF(AND(OR(L100="Approved",L100="Approved with comments"),COUNTIFS('Approvals Changes'!$A$8:$A$107,K100,'Approvals Changes'!$B$8:$B$107,A100,'Approvals Changes'!$G$8:$G$107,L100,'Approvals Changes'!$H$8:$H$107,"&lt;&gt;",'Approvals Changes'!$I$8:$I$107,"&gt;0")&lt;&gt;1),"Locate component approval record","Review component scope and evidence")))))))</x:f>
      </x:c>
      <x:c r="D100" s="31"/>
      <x:c r="E100" s="28"/>
      <x:c r="F100" s="31"/>
      <x:c r="G100" s="28"/>
      <x:c r="H100" s="40"/>
      <x:c r="I100" s="28"/>
      <x:c r="J100" s="28"/>
      <x:c r="K100" s="31"/>
      <x:c r="L100" s="28"/>
      <x:c r="M100" s="28"/>
      <x:c r="N100" s="31"/>
      <x:c r="O100" s="31"/>
    </x:row>
    <x:row r="101" ht="36" customHeight="1">
      <x:c r="A101" s="31"/>
      <x:c r="B101" s="31"/>
      <x:c r="C101" s="34" t="str">
        <x:f>IF(A101="","",IF(COUNTIFS($A$8:$A$107,A101)&lt;&gt;1,"Duplicate component line ID",IF(COUNTIFS('Cabinet RFQ'!$A$8:$A$107,B101)&lt;&gt;1,"Cabinet ID not found or duplicated",IF(OR(D101="",E101="",F101="",H101="",I101="",J101="",M101="",O101=""),"Complete identity, quantity and revision",IF(OR(H101&lt;=0,H101&lt;&gt;INT(H101)),"Use positive whole component count",IF(OR(COUNTIFS($A$118:$A$217,A101)&lt;&gt;1,COUNTIFS($A$228:$A$327,A101)&lt;&gt;1),"Add construction and evidence records",IF(AND(OR(L101="Approved",L101="Approved with comments"),COUNTIFS('Approvals Changes'!$A$8:$A$107,K101,'Approvals Changes'!$B$8:$B$107,A101,'Approvals Changes'!$G$8:$G$107,L101,'Approvals Changes'!$H$8:$H$107,"&lt;&gt;",'Approvals Changes'!$I$8:$I$107,"&gt;0")&lt;&gt;1),"Locate component approval record","Review component scope and evidence")))))))</x:f>
      </x:c>
      <x:c r="D101" s="31"/>
      <x:c r="E101" s="28"/>
      <x:c r="F101" s="31"/>
      <x:c r="G101" s="28"/>
      <x:c r="H101" s="40"/>
      <x:c r="I101" s="28"/>
      <x:c r="J101" s="28"/>
      <x:c r="K101" s="31"/>
      <x:c r="L101" s="28"/>
      <x:c r="M101" s="28"/>
      <x:c r="N101" s="31"/>
      <x:c r="O101" s="31"/>
    </x:row>
    <x:row r="102" ht="36" customHeight="1">
      <x:c r="A102" s="31"/>
      <x:c r="B102" s="31"/>
      <x:c r="C102" s="34" t="str">
        <x:f>IF(A102="","",IF(COUNTIFS($A$8:$A$107,A102)&lt;&gt;1,"Duplicate component line ID",IF(COUNTIFS('Cabinet RFQ'!$A$8:$A$107,B102)&lt;&gt;1,"Cabinet ID not found or duplicated",IF(OR(D102="",E102="",F102="",H102="",I102="",J102="",M102="",O102=""),"Complete identity, quantity and revision",IF(OR(H102&lt;=0,H102&lt;&gt;INT(H102)),"Use positive whole component count",IF(OR(COUNTIFS($A$118:$A$217,A102)&lt;&gt;1,COUNTIFS($A$228:$A$327,A102)&lt;&gt;1),"Add construction and evidence records",IF(AND(OR(L102="Approved",L102="Approved with comments"),COUNTIFS('Approvals Changes'!$A$8:$A$107,K102,'Approvals Changes'!$B$8:$B$107,A102,'Approvals Changes'!$G$8:$G$107,L102,'Approvals Changes'!$H$8:$H$107,"&lt;&gt;",'Approvals Changes'!$I$8:$I$107,"&gt;0")&lt;&gt;1),"Locate component approval record","Review component scope and evidence")))))))</x:f>
      </x:c>
      <x:c r="D102" s="31"/>
      <x:c r="E102" s="28"/>
      <x:c r="F102" s="31"/>
      <x:c r="G102" s="28"/>
      <x:c r="H102" s="40"/>
      <x:c r="I102" s="28"/>
      <x:c r="J102" s="28"/>
      <x:c r="K102" s="31"/>
      <x:c r="L102" s="28"/>
      <x:c r="M102" s="28"/>
      <x:c r="N102" s="31"/>
      <x:c r="O102" s="31"/>
    </x:row>
    <x:row r="103" ht="36" customHeight="1">
      <x:c r="A103" s="31"/>
      <x:c r="B103" s="31"/>
      <x:c r="C103" s="34" t="str">
        <x:f>IF(A103="","",IF(COUNTIFS($A$8:$A$107,A103)&lt;&gt;1,"Duplicate component line ID",IF(COUNTIFS('Cabinet RFQ'!$A$8:$A$107,B103)&lt;&gt;1,"Cabinet ID not found or duplicated",IF(OR(D103="",E103="",F103="",H103="",I103="",J103="",M103="",O103=""),"Complete identity, quantity and revision",IF(OR(H103&lt;=0,H103&lt;&gt;INT(H103)),"Use positive whole component count",IF(OR(COUNTIFS($A$118:$A$217,A103)&lt;&gt;1,COUNTIFS($A$228:$A$327,A103)&lt;&gt;1),"Add construction and evidence records",IF(AND(OR(L103="Approved",L103="Approved with comments"),COUNTIFS('Approvals Changes'!$A$8:$A$107,K103,'Approvals Changes'!$B$8:$B$107,A103,'Approvals Changes'!$G$8:$G$107,L103,'Approvals Changes'!$H$8:$H$107,"&lt;&gt;",'Approvals Changes'!$I$8:$I$107,"&gt;0")&lt;&gt;1),"Locate component approval record","Review component scope and evidence")))))))</x:f>
      </x:c>
      <x:c r="D103" s="31"/>
      <x:c r="E103" s="28"/>
      <x:c r="F103" s="31"/>
      <x:c r="G103" s="28"/>
      <x:c r="H103" s="40"/>
      <x:c r="I103" s="28"/>
      <x:c r="J103" s="28"/>
      <x:c r="K103" s="31"/>
      <x:c r="L103" s="28"/>
      <x:c r="M103" s="28"/>
      <x:c r="N103" s="31"/>
      <x:c r="O103" s="31"/>
    </x:row>
    <x:row r="104" ht="36" customHeight="1">
      <x:c r="A104" s="31"/>
      <x:c r="B104" s="31"/>
      <x:c r="C104" s="34" t="str">
        <x:f>IF(A104="","",IF(COUNTIFS($A$8:$A$107,A104)&lt;&gt;1,"Duplicate component line ID",IF(COUNTIFS('Cabinet RFQ'!$A$8:$A$107,B104)&lt;&gt;1,"Cabinet ID not found or duplicated",IF(OR(D104="",E104="",F104="",H104="",I104="",J104="",M104="",O104=""),"Complete identity, quantity and revision",IF(OR(H104&lt;=0,H104&lt;&gt;INT(H104)),"Use positive whole component count",IF(OR(COUNTIFS($A$118:$A$217,A104)&lt;&gt;1,COUNTIFS($A$228:$A$327,A104)&lt;&gt;1),"Add construction and evidence records",IF(AND(OR(L104="Approved",L104="Approved with comments"),COUNTIFS('Approvals Changes'!$A$8:$A$107,K104,'Approvals Changes'!$B$8:$B$107,A104,'Approvals Changes'!$G$8:$G$107,L104,'Approvals Changes'!$H$8:$H$107,"&lt;&gt;",'Approvals Changes'!$I$8:$I$107,"&gt;0")&lt;&gt;1),"Locate component approval record","Review component scope and evidence")))))))</x:f>
      </x:c>
      <x:c r="D104" s="31"/>
      <x:c r="E104" s="28"/>
      <x:c r="F104" s="31"/>
      <x:c r="G104" s="28"/>
      <x:c r="H104" s="40"/>
      <x:c r="I104" s="28"/>
      <x:c r="J104" s="28"/>
      <x:c r="K104" s="31"/>
      <x:c r="L104" s="28"/>
      <x:c r="M104" s="28"/>
      <x:c r="N104" s="31"/>
      <x:c r="O104" s="31"/>
    </x:row>
    <x:row r="105" ht="36" customHeight="1">
      <x:c r="A105" s="31"/>
      <x:c r="B105" s="31"/>
      <x:c r="C105" s="34" t="str">
        <x:f>IF(A105="","",IF(COUNTIFS($A$8:$A$107,A105)&lt;&gt;1,"Duplicate component line ID",IF(COUNTIFS('Cabinet RFQ'!$A$8:$A$107,B105)&lt;&gt;1,"Cabinet ID not found or duplicated",IF(OR(D105="",E105="",F105="",H105="",I105="",J105="",M105="",O105=""),"Complete identity, quantity and revision",IF(OR(H105&lt;=0,H105&lt;&gt;INT(H105)),"Use positive whole component count",IF(OR(COUNTIFS($A$118:$A$217,A105)&lt;&gt;1,COUNTIFS($A$228:$A$327,A105)&lt;&gt;1),"Add construction and evidence records",IF(AND(OR(L105="Approved",L105="Approved with comments"),COUNTIFS('Approvals Changes'!$A$8:$A$107,K105,'Approvals Changes'!$B$8:$B$107,A105,'Approvals Changes'!$G$8:$G$107,L105,'Approvals Changes'!$H$8:$H$107,"&lt;&gt;",'Approvals Changes'!$I$8:$I$107,"&gt;0")&lt;&gt;1),"Locate component approval record","Review component scope and evidence")))))))</x:f>
      </x:c>
      <x:c r="D105" s="31"/>
      <x:c r="E105" s="28"/>
      <x:c r="F105" s="31"/>
      <x:c r="G105" s="28"/>
      <x:c r="H105" s="40"/>
      <x:c r="I105" s="28"/>
      <x:c r="J105" s="28"/>
      <x:c r="K105" s="31"/>
      <x:c r="L105" s="28"/>
      <x:c r="M105" s="28"/>
      <x:c r="N105" s="31"/>
      <x:c r="O105" s="31"/>
    </x:row>
    <x:row r="106" ht="36" customHeight="1">
      <x:c r="A106" s="31"/>
      <x:c r="B106" s="31"/>
      <x:c r="C106" s="34" t="str">
        <x:f>IF(A106="","",IF(COUNTIFS($A$8:$A$107,A106)&lt;&gt;1,"Duplicate component line ID",IF(COUNTIFS('Cabinet RFQ'!$A$8:$A$107,B106)&lt;&gt;1,"Cabinet ID not found or duplicated",IF(OR(D106="",E106="",F106="",H106="",I106="",J106="",M106="",O106=""),"Complete identity, quantity and revision",IF(OR(H106&lt;=0,H106&lt;&gt;INT(H106)),"Use positive whole component count",IF(OR(COUNTIFS($A$118:$A$217,A106)&lt;&gt;1,COUNTIFS($A$228:$A$327,A106)&lt;&gt;1),"Add construction and evidence records",IF(AND(OR(L106="Approved",L106="Approved with comments"),COUNTIFS('Approvals Changes'!$A$8:$A$107,K106,'Approvals Changes'!$B$8:$B$107,A106,'Approvals Changes'!$G$8:$G$107,L106,'Approvals Changes'!$H$8:$H$107,"&lt;&gt;",'Approvals Changes'!$I$8:$I$107,"&gt;0")&lt;&gt;1),"Locate component approval record","Review component scope and evidence")))))))</x:f>
      </x:c>
      <x:c r="D106" s="31"/>
      <x:c r="E106" s="28"/>
      <x:c r="F106" s="31"/>
      <x:c r="G106" s="28"/>
      <x:c r="H106" s="40"/>
      <x:c r="I106" s="28"/>
      <x:c r="J106" s="28"/>
      <x:c r="K106" s="31"/>
      <x:c r="L106" s="28"/>
      <x:c r="M106" s="28"/>
      <x:c r="N106" s="31"/>
      <x:c r="O106" s="31"/>
    </x:row>
    <x:row r="107" ht="36" customHeight="1">
      <x:c r="A107" s="32"/>
      <x:c r="B107" s="32"/>
      <x:c r="C107" s="35" t="str">
        <x:f>IF(A107="","",IF(COUNTIFS($A$8:$A$107,A107)&lt;&gt;1,"Duplicate component line ID",IF(COUNTIFS('Cabinet RFQ'!$A$8:$A$107,B107)&lt;&gt;1,"Cabinet ID not found or duplicated",IF(OR(D107="",E107="",F107="",H107="",I107="",J107="",M107="",O107=""),"Complete identity, quantity and revision",IF(OR(H107&lt;=0,H107&lt;&gt;INT(H107)),"Use positive whole component count",IF(OR(COUNTIFS($A$118:$A$217,A107)&lt;&gt;1,COUNTIFS($A$228:$A$327,A107)&lt;&gt;1),"Add construction and evidence records",IF(AND(OR(L107="Approved",L107="Approved with comments"),COUNTIFS('Approvals Changes'!$A$8:$A$107,K107,'Approvals Changes'!$B$8:$B$107,A107,'Approvals Changes'!$G$8:$G$107,L107,'Approvals Changes'!$H$8:$H$107,"&lt;&gt;",'Approvals Changes'!$I$8:$I$107,"&gt;0")&lt;&gt;1),"Locate component approval record","Review component scope and evidence")))))))</x:f>
      </x:c>
      <x:c r="D107" s="32"/>
      <x:c r="E107" s="29"/>
      <x:c r="F107" s="32"/>
      <x:c r="G107" s="29"/>
      <x:c r="H107" s="41"/>
      <x:c r="I107" s="29"/>
      <x:c r="J107" s="29"/>
      <x:c r="K107" s="32"/>
      <x:c r="L107" s="29"/>
      <x:c r="M107" s="29"/>
      <x:c r="N107" s="32"/>
      <x:c r="O107" s="32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</x:row>
    <x:row r="115" ht="25" customHeight="1">
      <x:c r="A115" s="48" t="str">
        <x:v>Construction and finish</x:v>
      </x:c>
      <x:c r="B115" s="48"/>
      <x:c r="C115" s="48"/>
      <x:c r="D115" s="48"/>
      <x:c r="E115" s="48"/>
      <x:c r="F115" s="48"/>
      <x:c r="G115" s="48"/>
      <x:c r="H115" s="48"/>
      <x:c r="I115" s="48"/>
      <x:c r="J115" s="48"/>
      <x:c r="K115" s="48"/>
      <x:c r="L115" s="1"/>
      <x:c r="M115" s="1"/>
      <x:c r="N115" s="1"/>
      <x:c r="O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</x:row>
    <x:row r="117" ht="48" customHeight="1">
      <x:c r="A117" s="18" t="str">
        <x:v>Component line ID</x:v>
      </x:c>
      <x:c r="B117" s="19" t="str">
        <x:v>Material producer</x:v>
      </x:c>
      <x:c r="C117" s="19" t="str">
        <x:v>Material product / grade</x:v>
      </x:c>
      <x:c r="D117" s="19" t="str">
        <x:v>Thickness</x:v>
      </x:c>
      <x:c r="E117" s="19" t="str">
        <x:v>Thickness unit</x:v>
      </x:c>
      <x:c r="F117" s="19" t="str">
        <x:v>Hardware manufacturer</x:v>
      </x:c>
      <x:c r="G117" s="19" t="str">
        <x:v>Hardware system / exact part</x:v>
      </x:c>
      <x:c r="H117" s="19" t="str">
        <x:v>Size / dimension unit</x:v>
      </x:c>
      <x:c r="I117" s="19" t="str">
        <x:v>Decor / texture / sheen / direction</x:v>
      </x:c>
      <x:c r="J117" s="19" t="str">
        <x:v>Edge / exposed-face / joint requirement</x:v>
      </x:c>
      <x:c r="K117" s="20" t="str">
        <x:v>Preparation drawing / revision</x:v>
      </x:c>
      <x:c r="L117" s="1"/>
      <x:c r="M117" s="1"/>
      <x:c r="N117" s="1"/>
      <x:c r="O117" s="1"/>
    </x:row>
    <x:row r="118" ht="36" customHeight="1">
      <x:c r="A118" s="30"/>
      <x:c r="B118" s="27"/>
      <x:c r="C118" s="27"/>
      <x:c r="D118" s="52"/>
      <x:c r="E118" s="27"/>
      <x:c r="F118" s="27"/>
      <x:c r="G118" s="27"/>
      <x:c r="H118" s="27"/>
      <x:c r="I118" s="27"/>
      <x:c r="J118" s="27"/>
      <x:c r="K118" s="27"/>
      <x:c r="L118" s="1"/>
      <x:c r="M118" s="1"/>
      <x:c r="N118" s="1"/>
      <x:c r="O118" s="1"/>
    </x:row>
    <x:row r="119" ht="36" customHeight="1">
      <x:c r="A119" s="31"/>
      <x:c r="B119" s="28"/>
      <x:c r="C119" s="28"/>
      <x:c r="D119" s="53"/>
      <x:c r="E119" s="28"/>
      <x:c r="F119" s="28"/>
      <x:c r="G119" s="28"/>
      <x:c r="H119" s="28"/>
      <x:c r="I119" s="28"/>
      <x:c r="J119" s="28"/>
      <x:c r="K119" s="28"/>
      <x:c r="L119" s="1"/>
      <x:c r="M119" s="1"/>
      <x:c r="N119" s="1"/>
      <x:c r="O119" s="1"/>
    </x:row>
    <x:row r="120" ht="36" customHeight="1">
      <x:c r="A120" s="31"/>
      <x:c r="B120" s="28"/>
      <x:c r="C120" s="28"/>
      <x:c r="D120" s="53"/>
      <x:c r="E120" s="28"/>
      <x:c r="F120" s="28"/>
      <x:c r="G120" s="28"/>
      <x:c r="H120" s="28"/>
      <x:c r="I120" s="28"/>
      <x:c r="J120" s="28"/>
      <x:c r="K120" s="28"/>
      <x:c r="L120" s="1"/>
      <x:c r="M120" s="1"/>
      <x:c r="N120" s="1"/>
      <x:c r="O120" s="1"/>
    </x:row>
    <x:row r="121" ht="36" customHeight="1">
      <x:c r="A121" s="31"/>
      <x:c r="B121" s="28"/>
      <x:c r="C121" s="28"/>
      <x:c r="D121" s="53"/>
      <x:c r="E121" s="28"/>
      <x:c r="F121" s="28"/>
      <x:c r="G121" s="28"/>
      <x:c r="H121" s="28"/>
      <x:c r="I121" s="28"/>
      <x:c r="J121" s="28"/>
      <x:c r="K121" s="28"/>
      <x:c r="L121" s="1"/>
      <x:c r="M121" s="1"/>
      <x:c r="N121" s="1"/>
      <x:c r="O121" s="1"/>
    </x:row>
    <x:row r="122" ht="36" customHeight="1">
      <x:c r="A122" s="31"/>
      <x:c r="B122" s="28"/>
      <x:c r="C122" s="28"/>
      <x:c r="D122" s="53"/>
      <x:c r="E122" s="28"/>
      <x:c r="F122" s="28"/>
      <x:c r="G122" s="28"/>
      <x:c r="H122" s="28"/>
      <x:c r="I122" s="28"/>
      <x:c r="J122" s="28"/>
      <x:c r="K122" s="28"/>
      <x:c r="L122" s="1"/>
      <x:c r="M122" s="1"/>
      <x:c r="N122" s="1"/>
      <x:c r="O122" s="1"/>
    </x:row>
    <x:row r="123" ht="36" customHeight="1">
      <x:c r="A123" s="31"/>
      <x:c r="B123" s="28"/>
      <x:c r="C123" s="28"/>
      <x:c r="D123" s="53"/>
      <x:c r="E123" s="28"/>
      <x:c r="F123" s="28"/>
      <x:c r="G123" s="28"/>
      <x:c r="H123" s="28"/>
      <x:c r="I123" s="28"/>
      <x:c r="J123" s="28"/>
      <x:c r="K123" s="28"/>
      <x:c r="L123" s="1"/>
      <x:c r="M123" s="1"/>
      <x:c r="N123" s="1"/>
      <x:c r="O123" s="1"/>
    </x:row>
    <x:row r="124" ht="36" customHeight="1">
      <x:c r="A124" s="31"/>
      <x:c r="B124" s="28"/>
      <x:c r="C124" s="28"/>
      <x:c r="D124" s="53"/>
      <x:c r="E124" s="28"/>
      <x:c r="F124" s="28"/>
      <x:c r="G124" s="28"/>
      <x:c r="H124" s="28"/>
      <x:c r="I124" s="28"/>
      <x:c r="J124" s="28"/>
      <x:c r="K124" s="28"/>
      <x:c r="L124" s="1"/>
      <x:c r="M124" s="1"/>
      <x:c r="N124" s="1"/>
      <x:c r="O124" s="1"/>
    </x:row>
    <x:row r="125" ht="36" customHeight="1">
      <x:c r="A125" s="31"/>
      <x:c r="B125" s="28"/>
      <x:c r="C125" s="28"/>
      <x:c r="D125" s="53"/>
      <x:c r="E125" s="28"/>
      <x:c r="F125" s="28"/>
      <x:c r="G125" s="28"/>
      <x:c r="H125" s="28"/>
      <x:c r="I125" s="28"/>
      <x:c r="J125" s="28"/>
      <x:c r="K125" s="28"/>
      <x:c r="L125" s="1"/>
      <x:c r="M125" s="1"/>
      <x:c r="N125" s="1"/>
      <x:c r="O125" s="1"/>
    </x:row>
    <x:row r="126" ht="36" customHeight="1">
      <x:c r="A126" s="31"/>
      <x:c r="B126" s="28"/>
      <x:c r="C126" s="28"/>
      <x:c r="D126" s="53"/>
      <x:c r="E126" s="28"/>
      <x:c r="F126" s="28"/>
      <x:c r="G126" s="28"/>
      <x:c r="H126" s="28"/>
      <x:c r="I126" s="28"/>
      <x:c r="J126" s="28"/>
      <x:c r="K126" s="28"/>
      <x:c r="L126" s="1"/>
      <x:c r="M126" s="1"/>
      <x:c r="N126" s="1"/>
      <x:c r="O126" s="1"/>
    </x:row>
    <x:row r="127" ht="36" customHeight="1">
      <x:c r="A127" s="31"/>
      <x:c r="B127" s="28"/>
      <x:c r="C127" s="28"/>
      <x:c r="D127" s="53"/>
      <x:c r="E127" s="28"/>
      <x:c r="F127" s="28"/>
      <x:c r="G127" s="28"/>
      <x:c r="H127" s="28"/>
      <x:c r="I127" s="28"/>
      <x:c r="J127" s="28"/>
      <x:c r="K127" s="28"/>
      <x:c r="L127" s="1"/>
      <x:c r="M127" s="1"/>
      <x:c r="N127" s="1"/>
      <x:c r="O127" s="1"/>
    </x:row>
    <x:row r="128" ht="36" customHeight="1">
      <x:c r="A128" s="31"/>
      <x:c r="B128" s="28"/>
      <x:c r="C128" s="28"/>
      <x:c r="D128" s="53"/>
      <x:c r="E128" s="28"/>
      <x:c r="F128" s="28"/>
      <x:c r="G128" s="28"/>
      <x:c r="H128" s="28"/>
      <x:c r="I128" s="28"/>
      <x:c r="J128" s="28"/>
      <x:c r="K128" s="28"/>
      <x:c r="L128" s="1"/>
      <x:c r="M128" s="1"/>
      <x:c r="N128" s="1"/>
      <x:c r="O128" s="1"/>
    </x:row>
    <x:row r="129" ht="36" customHeight="1">
      <x:c r="A129" s="31"/>
      <x:c r="B129" s="28"/>
      <x:c r="C129" s="28"/>
      <x:c r="D129" s="53"/>
      <x:c r="E129" s="28"/>
      <x:c r="F129" s="28"/>
      <x:c r="G129" s="28"/>
      <x:c r="H129" s="28"/>
      <x:c r="I129" s="28"/>
      <x:c r="J129" s="28"/>
      <x:c r="K129" s="28"/>
      <x:c r="L129" s="1"/>
      <x:c r="M129" s="1"/>
      <x:c r="N129" s="1"/>
      <x:c r="O129" s="1"/>
    </x:row>
    <x:row r="130" ht="36" customHeight="1">
      <x:c r="A130" s="31"/>
      <x:c r="B130" s="28"/>
      <x:c r="C130" s="28"/>
      <x:c r="D130" s="53"/>
      <x:c r="E130" s="28"/>
      <x:c r="F130" s="28"/>
      <x:c r="G130" s="28"/>
      <x:c r="H130" s="28"/>
      <x:c r="I130" s="28"/>
      <x:c r="J130" s="28"/>
      <x:c r="K130" s="28"/>
      <x:c r="L130" s="1"/>
      <x:c r="M130" s="1"/>
      <x:c r="N130" s="1"/>
      <x:c r="O130" s="1"/>
    </x:row>
    <x:row r="131" ht="36" customHeight="1">
      <x:c r="A131" s="31"/>
      <x:c r="B131" s="28"/>
      <x:c r="C131" s="28"/>
      <x:c r="D131" s="53"/>
      <x:c r="E131" s="28"/>
      <x:c r="F131" s="28"/>
      <x:c r="G131" s="28"/>
      <x:c r="H131" s="28"/>
      <x:c r="I131" s="28"/>
      <x:c r="J131" s="28"/>
      <x:c r="K131" s="28"/>
      <x:c r="L131" s="1"/>
      <x:c r="M131" s="1"/>
      <x:c r="N131" s="1"/>
      <x:c r="O131" s="1"/>
    </x:row>
    <x:row r="132" ht="36" customHeight="1">
      <x:c r="A132" s="31"/>
      <x:c r="B132" s="28"/>
      <x:c r="C132" s="28"/>
      <x:c r="D132" s="53"/>
      <x:c r="E132" s="28"/>
      <x:c r="F132" s="28"/>
      <x:c r="G132" s="28"/>
      <x:c r="H132" s="28"/>
      <x:c r="I132" s="28"/>
      <x:c r="J132" s="28"/>
      <x:c r="K132" s="28"/>
      <x:c r="L132" s="1"/>
      <x:c r="M132" s="1"/>
      <x:c r="N132" s="1"/>
      <x:c r="O132" s="1"/>
    </x:row>
    <x:row r="133" ht="36" customHeight="1">
      <x:c r="A133" s="31"/>
      <x:c r="B133" s="28"/>
      <x:c r="C133" s="28"/>
      <x:c r="D133" s="53"/>
      <x:c r="E133" s="28"/>
      <x:c r="F133" s="28"/>
      <x:c r="G133" s="28"/>
      <x:c r="H133" s="28"/>
      <x:c r="I133" s="28"/>
      <x:c r="J133" s="28"/>
      <x:c r="K133" s="28"/>
      <x:c r="L133" s="1"/>
      <x:c r="M133" s="1"/>
      <x:c r="N133" s="1"/>
      <x:c r="O133" s="1"/>
    </x:row>
    <x:row r="134" ht="36" customHeight="1">
      <x:c r="A134" s="31"/>
      <x:c r="B134" s="28"/>
      <x:c r="C134" s="28"/>
      <x:c r="D134" s="53"/>
      <x:c r="E134" s="28"/>
      <x:c r="F134" s="28"/>
      <x:c r="G134" s="28"/>
      <x:c r="H134" s="28"/>
      <x:c r="I134" s="28"/>
      <x:c r="J134" s="28"/>
      <x:c r="K134" s="28"/>
      <x:c r="L134" s="1"/>
      <x:c r="M134" s="1"/>
      <x:c r="N134" s="1"/>
      <x:c r="O134" s="1"/>
    </x:row>
    <x:row r="135" ht="36" customHeight="1">
      <x:c r="A135" s="31"/>
      <x:c r="B135" s="28"/>
      <x:c r="C135" s="28"/>
      <x:c r="D135" s="53"/>
      <x:c r="E135" s="28"/>
      <x:c r="F135" s="28"/>
      <x:c r="G135" s="28"/>
      <x:c r="H135" s="28"/>
      <x:c r="I135" s="28"/>
      <x:c r="J135" s="28"/>
      <x:c r="K135" s="28"/>
      <x:c r="L135" s="1"/>
      <x:c r="M135" s="1"/>
      <x:c r="N135" s="1"/>
      <x:c r="O135" s="1"/>
    </x:row>
    <x:row r="136" ht="36" customHeight="1">
      <x:c r="A136" s="31"/>
      <x:c r="B136" s="28"/>
      <x:c r="C136" s="28"/>
      <x:c r="D136" s="53"/>
      <x:c r="E136" s="28"/>
      <x:c r="F136" s="28"/>
      <x:c r="G136" s="28"/>
      <x:c r="H136" s="28"/>
      <x:c r="I136" s="28"/>
      <x:c r="J136" s="28"/>
      <x:c r="K136" s="28"/>
      <x:c r="L136" s="1"/>
      <x:c r="M136" s="1"/>
      <x:c r="N136" s="1"/>
      <x:c r="O136" s="1"/>
    </x:row>
    <x:row r="137" ht="36" customHeight="1">
      <x:c r="A137" s="31"/>
      <x:c r="B137" s="28"/>
      <x:c r="C137" s="28"/>
      <x:c r="D137" s="53"/>
      <x:c r="E137" s="28"/>
      <x:c r="F137" s="28"/>
      <x:c r="G137" s="28"/>
      <x:c r="H137" s="28"/>
      <x:c r="I137" s="28"/>
      <x:c r="J137" s="28"/>
      <x:c r="K137" s="28"/>
      <x:c r="L137" s="1"/>
      <x:c r="M137" s="1"/>
      <x:c r="N137" s="1"/>
      <x:c r="O137" s="1"/>
    </x:row>
    <x:row r="138" ht="36" customHeight="1">
      <x:c r="A138" s="31"/>
      <x:c r="B138" s="28"/>
      <x:c r="C138" s="28"/>
      <x:c r="D138" s="53"/>
      <x:c r="E138" s="28"/>
      <x:c r="F138" s="28"/>
      <x:c r="G138" s="28"/>
      <x:c r="H138" s="28"/>
      <x:c r="I138" s="28"/>
      <x:c r="J138" s="28"/>
      <x:c r="K138" s="28"/>
      <x:c r="L138" s="1"/>
      <x:c r="M138" s="1"/>
      <x:c r="N138" s="1"/>
      <x:c r="O138" s="1"/>
    </x:row>
    <x:row r="139" ht="36" customHeight="1">
      <x:c r="A139" s="31"/>
      <x:c r="B139" s="28"/>
      <x:c r="C139" s="28"/>
      <x:c r="D139" s="53"/>
      <x:c r="E139" s="28"/>
      <x:c r="F139" s="28"/>
      <x:c r="G139" s="28"/>
      <x:c r="H139" s="28"/>
      <x:c r="I139" s="28"/>
      <x:c r="J139" s="28"/>
      <x:c r="K139" s="28"/>
      <x:c r="L139" s="1"/>
      <x:c r="M139" s="1"/>
      <x:c r="N139" s="1"/>
      <x:c r="O139" s="1"/>
    </x:row>
    <x:row r="140" ht="36" customHeight="1">
      <x:c r="A140" s="31"/>
      <x:c r="B140" s="28"/>
      <x:c r="C140" s="28"/>
      <x:c r="D140" s="53"/>
      <x:c r="E140" s="28"/>
      <x:c r="F140" s="28"/>
      <x:c r="G140" s="28"/>
      <x:c r="H140" s="28"/>
      <x:c r="I140" s="28"/>
      <x:c r="J140" s="28"/>
      <x:c r="K140" s="28"/>
      <x:c r="L140" s="1"/>
      <x:c r="M140" s="1"/>
      <x:c r="N140" s="1"/>
      <x:c r="O140" s="1"/>
    </x:row>
    <x:row r="141" ht="36" customHeight="1">
      <x:c r="A141" s="31"/>
      <x:c r="B141" s="28"/>
      <x:c r="C141" s="28"/>
      <x:c r="D141" s="53"/>
      <x:c r="E141" s="28"/>
      <x:c r="F141" s="28"/>
      <x:c r="G141" s="28"/>
      <x:c r="H141" s="28"/>
      <x:c r="I141" s="28"/>
      <x:c r="J141" s="28"/>
      <x:c r="K141" s="28"/>
      <x:c r="L141" s="1"/>
      <x:c r="M141" s="1"/>
      <x:c r="N141" s="1"/>
      <x:c r="O141" s="1"/>
    </x:row>
    <x:row r="142" ht="36" customHeight="1">
      <x:c r="A142" s="31"/>
      <x:c r="B142" s="28"/>
      <x:c r="C142" s="28"/>
      <x:c r="D142" s="53"/>
      <x:c r="E142" s="28"/>
      <x:c r="F142" s="28"/>
      <x:c r="G142" s="28"/>
      <x:c r="H142" s="28"/>
      <x:c r="I142" s="28"/>
      <x:c r="J142" s="28"/>
      <x:c r="K142" s="28"/>
      <x:c r="L142" s="1"/>
      <x:c r="M142" s="1"/>
      <x:c r="N142" s="1"/>
      <x:c r="O142" s="1"/>
    </x:row>
    <x:row r="143" ht="36" customHeight="1">
      <x:c r="A143" s="31"/>
      <x:c r="B143" s="28"/>
      <x:c r="C143" s="28"/>
      <x:c r="D143" s="53"/>
      <x:c r="E143" s="28"/>
      <x:c r="F143" s="28"/>
      <x:c r="G143" s="28"/>
      <x:c r="H143" s="28"/>
      <x:c r="I143" s="28"/>
      <x:c r="J143" s="28"/>
      <x:c r="K143" s="28"/>
      <x:c r="L143" s="1"/>
      <x:c r="M143" s="1"/>
      <x:c r="N143" s="1"/>
      <x:c r="O143" s="1"/>
    </x:row>
    <x:row r="144" ht="36" customHeight="1">
      <x:c r="A144" s="31"/>
      <x:c r="B144" s="28"/>
      <x:c r="C144" s="28"/>
      <x:c r="D144" s="53"/>
      <x:c r="E144" s="28"/>
      <x:c r="F144" s="28"/>
      <x:c r="G144" s="28"/>
      <x:c r="H144" s="28"/>
      <x:c r="I144" s="28"/>
      <x:c r="J144" s="28"/>
      <x:c r="K144" s="28"/>
      <x:c r="L144" s="1"/>
      <x:c r="M144" s="1"/>
      <x:c r="N144" s="1"/>
      <x:c r="O144" s="1"/>
    </x:row>
    <x:row r="145" ht="36" customHeight="1">
      <x:c r="A145" s="31"/>
      <x:c r="B145" s="28"/>
      <x:c r="C145" s="28"/>
      <x:c r="D145" s="53"/>
      <x:c r="E145" s="28"/>
      <x:c r="F145" s="28"/>
      <x:c r="G145" s="28"/>
      <x:c r="H145" s="28"/>
      <x:c r="I145" s="28"/>
      <x:c r="J145" s="28"/>
      <x:c r="K145" s="28"/>
      <x:c r="L145" s="1"/>
      <x:c r="M145" s="1"/>
      <x:c r="N145" s="1"/>
      <x:c r="O145" s="1"/>
    </x:row>
    <x:row r="146" ht="36" customHeight="1">
      <x:c r="A146" s="31"/>
      <x:c r="B146" s="28"/>
      <x:c r="C146" s="28"/>
      <x:c r="D146" s="53"/>
      <x:c r="E146" s="28"/>
      <x:c r="F146" s="28"/>
      <x:c r="G146" s="28"/>
      <x:c r="H146" s="28"/>
      <x:c r="I146" s="28"/>
      <x:c r="J146" s="28"/>
      <x:c r="K146" s="28"/>
      <x:c r="L146" s="1"/>
      <x:c r="M146" s="1"/>
      <x:c r="N146" s="1"/>
      <x:c r="O146" s="1"/>
    </x:row>
    <x:row r="147" ht="36" customHeight="1">
      <x:c r="A147" s="31"/>
      <x:c r="B147" s="28"/>
      <x:c r="C147" s="28"/>
      <x:c r="D147" s="53"/>
      <x:c r="E147" s="28"/>
      <x:c r="F147" s="28"/>
      <x:c r="G147" s="28"/>
      <x:c r="H147" s="28"/>
      <x:c r="I147" s="28"/>
      <x:c r="J147" s="28"/>
      <x:c r="K147" s="28"/>
      <x:c r="L147" s="1"/>
      <x:c r="M147" s="1"/>
      <x:c r="N147" s="1"/>
      <x:c r="O147" s="1"/>
    </x:row>
    <x:row r="148" ht="36" customHeight="1">
      <x:c r="A148" s="31"/>
      <x:c r="B148" s="28"/>
      <x:c r="C148" s="28"/>
      <x:c r="D148" s="53"/>
      <x:c r="E148" s="28"/>
      <x:c r="F148" s="28"/>
      <x:c r="G148" s="28"/>
      <x:c r="H148" s="28"/>
      <x:c r="I148" s="28"/>
      <x:c r="J148" s="28"/>
      <x:c r="K148" s="28"/>
      <x:c r="L148" s="1"/>
      <x:c r="M148" s="1"/>
      <x:c r="N148" s="1"/>
      <x:c r="O148" s="1"/>
    </x:row>
    <x:row r="149" ht="36" customHeight="1">
      <x:c r="A149" s="31"/>
      <x:c r="B149" s="28"/>
      <x:c r="C149" s="28"/>
      <x:c r="D149" s="53"/>
      <x:c r="E149" s="28"/>
      <x:c r="F149" s="28"/>
      <x:c r="G149" s="28"/>
      <x:c r="H149" s="28"/>
      <x:c r="I149" s="28"/>
      <x:c r="J149" s="28"/>
      <x:c r="K149" s="28"/>
      <x:c r="L149" s="1"/>
      <x:c r="M149" s="1"/>
      <x:c r="N149" s="1"/>
      <x:c r="O149" s="1"/>
    </x:row>
    <x:row r="150" ht="36" customHeight="1">
      <x:c r="A150" s="31"/>
      <x:c r="B150" s="28"/>
      <x:c r="C150" s="28"/>
      <x:c r="D150" s="53"/>
      <x:c r="E150" s="28"/>
      <x:c r="F150" s="28"/>
      <x:c r="G150" s="28"/>
      <x:c r="H150" s="28"/>
      <x:c r="I150" s="28"/>
      <x:c r="J150" s="28"/>
      <x:c r="K150" s="28"/>
      <x:c r="L150" s="1"/>
      <x:c r="M150" s="1"/>
      <x:c r="N150" s="1"/>
      <x:c r="O150" s="1"/>
    </x:row>
    <x:row r="151" ht="36" customHeight="1">
      <x:c r="A151" s="31"/>
      <x:c r="B151" s="28"/>
      <x:c r="C151" s="28"/>
      <x:c r="D151" s="53"/>
      <x:c r="E151" s="28"/>
      <x:c r="F151" s="28"/>
      <x:c r="G151" s="28"/>
      <x:c r="H151" s="28"/>
      <x:c r="I151" s="28"/>
      <x:c r="J151" s="28"/>
      <x:c r="K151" s="28"/>
      <x:c r="L151" s="1"/>
      <x:c r="M151" s="1"/>
      <x:c r="N151" s="1"/>
      <x:c r="O151" s="1"/>
    </x:row>
    <x:row r="152" ht="36" customHeight="1">
      <x:c r="A152" s="31"/>
      <x:c r="B152" s="28"/>
      <x:c r="C152" s="28"/>
      <x:c r="D152" s="53"/>
      <x:c r="E152" s="28"/>
      <x:c r="F152" s="28"/>
      <x:c r="G152" s="28"/>
      <x:c r="H152" s="28"/>
      <x:c r="I152" s="28"/>
      <x:c r="J152" s="28"/>
      <x:c r="K152" s="28"/>
      <x:c r="L152" s="1"/>
      <x:c r="M152" s="1"/>
      <x:c r="N152" s="1"/>
      <x:c r="O152" s="1"/>
    </x:row>
    <x:row r="153" ht="36" customHeight="1">
      <x:c r="A153" s="31"/>
      <x:c r="B153" s="28"/>
      <x:c r="C153" s="28"/>
      <x:c r="D153" s="53"/>
      <x:c r="E153" s="28"/>
      <x:c r="F153" s="28"/>
      <x:c r="G153" s="28"/>
      <x:c r="H153" s="28"/>
      <x:c r="I153" s="28"/>
      <x:c r="J153" s="28"/>
      <x:c r="K153" s="28"/>
      <x:c r="L153" s="1"/>
      <x:c r="M153" s="1"/>
      <x:c r="N153" s="1"/>
      <x:c r="O153" s="1"/>
    </x:row>
    <x:row r="154" ht="36" customHeight="1">
      <x:c r="A154" s="31"/>
      <x:c r="B154" s="28"/>
      <x:c r="C154" s="28"/>
      <x:c r="D154" s="53"/>
      <x:c r="E154" s="28"/>
      <x:c r="F154" s="28"/>
      <x:c r="G154" s="28"/>
      <x:c r="H154" s="28"/>
      <x:c r="I154" s="28"/>
      <x:c r="J154" s="28"/>
      <x:c r="K154" s="28"/>
      <x:c r="L154" s="1"/>
      <x:c r="M154" s="1"/>
      <x:c r="N154" s="1"/>
      <x:c r="O154" s="1"/>
    </x:row>
    <x:row r="155" ht="36" customHeight="1">
      <x:c r="A155" s="31"/>
      <x:c r="B155" s="28"/>
      <x:c r="C155" s="28"/>
      <x:c r="D155" s="53"/>
      <x:c r="E155" s="28"/>
      <x:c r="F155" s="28"/>
      <x:c r="G155" s="28"/>
      <x:c r="H155" s="28"/>
      <x:c r="I155" s="28"/>
      <x:c r="J155" s="28"/>
      <x:c r="K155" s="28"/>
      <x:c r="L155" s="1"/>
      <x:c r="M155" s="1"/>
      <x:c r="N155" s="1"/>
      <x:c r="O155" s="1"/>
    </x:row>
    <x:row r="156" ht="36" customHeight="1">
      <x:c r="A156" s="31"/>
      <x:c r="B156" s="28"/>
      <x:c r="C156" s="28"/>
      <x:c r="D156" s="53"/>
      <x:c r="E156" s="28"/>
      <x:c r="F156" s="28"/>
      <x:c r="G156" s="28"/>
      <x:c r="H156" s="28"/>
      <x:c r="I156" s="28"/>
      <x:c r="J156" s="28"/>
      <x:c r="K156" s="28"/>
      <x:c r="L156" s="1"/>
      <x:c r="M156" s="1"/>
      <x:c r="N156" s="1"/>
      <x:c r="O156" s="1"/>
    </x:row>
    <x:row r="157" ht="36" customHeight="1">
      <x:c r="A157" s="31"/>
      <x:c r="B157" s="28"/>
      <x:c r="C157" s="28"/>
      <x:c r="D157" s="53"/>
      <x:c r="E157" s="28"/>
      <x:c r="F157" s="28"/>
      <x:c r="G157" s="28"/>
      <x:c r="H157" s="28"/>
      <x:c r="I157" s="28"/>
      <x:c r="J157" s="28"/>
      <x:c r="K157" s="28"/>
      <x:c r="L157" s="1"/>
      <x:c r="M157" s="1"/>
      <x:c r="N157" s="1"/>
      <x:c r="O157" s="1"/>
    </x:row>
    <x:row r="158" ht="36" customHeight="1">
      <x:c r="A158" s="31"/>
      <x:c r="B158" s="28"/>
      <x:c r="C158" s="28"/>
      <x:c r="D158" s="53"/>
      <x:c r="E158" s="28"/>
      <x:c r="F158" s="28"/>
      <x:c r="G158" s="28"/>
      <x:c r="H158" s="28"/>
      <x:c r="I158" s="28"/>
      <x:c r="J158" s="28"/>
      <x:c r="K158" s="28"/>
      <x:c r="L158" s="1"/>
      <x:c r="M158" s="1"/>
      <x:c r="N158" s="1"/>
      <x:c r="O158" s="1"/>
    </x:row>
    <x:row r="159" ht="36" customHeight="1">
      <x:c r="A159" s="31"/>
      <x:c r="B159" s="28"/>
      <x:c r="C159" s="28"/>
      <x:c r="D159" s="53"/>
      <x:c r="E159" s="28"/>
      <x:c r="F159" s="28"/>
      <x:c r="G159" s="28"/>
      <x:c r="H159" s="28"/>
      <x:c r="I159" s="28"/>
      <x:c r="J159" s="28"/>
      <x:c r="K159" s="28"/>
      <x:c r="L159" s="1"/>
      <x:c r="M159" s="1"/>
      <x:c r="N159" s="1"/>
      <x:c r="O159" s="1"/>
    </x:row>
    <x:row r="160" ht="36" customHeight="1">
      <x:c r="A160" s="31"/>
      <x:c r="B160" s="28"/>
      <x:c r="C160" s="28"/>
      <x:c r="D160" s="53"/>
      <x:c r="E160" s="28"/>
      <x:c r="F160" s="28"/>
      <x:c r="G160" s="28"/>
      <x:c r="H160" s="28"/>
      <x:c r="I160" s="28"/>
      <x:c r="J160" s="28"/>
      <x:c r="K160" s="28"/>
      <x:c r="L160" s="1"/>
      <x:c r="M160" s="1"/>
      <x:c r="N160" s="1"/>
      <x:c r="O160" s="1"/>
    </x:row>
    <x:row r="161" ht="36" customHeight="1">
      <x:c r="A161" s="31"/>
      <x:c r="B161" s="28"/>
      <x:c r="C161" s="28"/>
      <x:c r="D161" s="53"/>
      <x:c r="E161" s="28"/>
      <x:c r="F161" s="28"/>
      <x:c r="G161" s="28"/>
      <x:c r="H161" s="28"/>
      <x:c r="I161" s="28"/>
      <x:c r="J161" s="28"/>
      <x:c r="K161" s="28"/>
      <x:c r="L161" s="1"/>
      <x:c r="M161" s="1"/>
      <x:c r="N161" s="1"/>
      <x:c r="O161" s="1"/>
    </x:row>
    <x:row r="162" ht="36" customHeight="1">
      <x:c r="A162" s="31"/>
      <x:c r="B162" s="28"/>
      <x:c r="C162" s="28"/>
      <x:c r="D162" s="53"/>
      <x:c r="E162" s="28"/>
      <x:c r="F162" s="28"/>
      <x:c r="G162" s="28"/>
      <x:c r="H162" s="28"/>
      <x:c r="I162" s="28"/>
      <x:c r="J162" s="28"/>
      <x:c r="K162" s="28"/>
      <x:c r="L162" s="1"/>
      <x:c r="M162" s="1"/>
      <x:c r="N162" s="1"/>
      <x:c r="O162" s="1"/>
    </x:row>
    <x:row r="163" ht="36" customHeight="1">
      <x:c r="A163" s="31"/>
      <x:c r="B163" s="28"/>
      <x:c r="C163" s="28"/>
      <x:c r="D163" s="53"/>
      <x:c r="E163" s="28"/>
      <x:c r="F163" s="28"/>
      <x:c r="G163" s="28"/>
      <x:c r="H163" s="28"/>
      <x:c r="I163" s="28"/>
      <x:c r="J163" s="28"/>
      <x:c r="K163" s="28"/>
      <x:c r="L163" s="1"/>
      <x:c r="M163" s="1"/>
      <x:c r="N163" s="1"/>
      <x:c r="O163" s="1"/>
    </x:row>
    <x:row r="164" ht="36" customHeight="1">
      <x:c r="A164" s="31"/>
      <x:c r="B164" s="28"/>
      <x:c r="C164" s="28"/>
      <x:c r="D164" s="53"/>
      <x:c r="E164" s="28"/>
      <x:c r="F164" s="28"/>
      <x:c r="G164" s="28"/>
      <x:c r="H164" s="28"/>
      <x:c r="I164" s="28"/>
      <x:c r="J164" s="28"/>
      <x:c r="K164" s="28"/>
      <x:c r="L164" s="1"/>
      <x:c r="M164" s="1"/>
      <x:c r="N164" s="1"/>
      <x:c r="O164" s="1"/>
    </x:row>
    <x:row r="165" ht="36" customHeight="1">
      <x:c r="A165" s="31"/>
      <x:c r="B165" s="28"/>
      <x:c r="C165" s="28"/>
      <x:c r="D165" s="53"/>
      <x:c r="E165" s="28"/>
      <x:c r="F165" s="28"/>
      <x:c r="G165" s="28"/>
      <x:c r="H165" s="28"/>
      <x:c r="I165" s="28"/>
      <x:c r="J165" s="28"/>
      <x:c r="K165" s="28"/>
      <x:c r="L165" s="1"/>
      <x:c r="M165" s="1"/>
      <x:c r="N165" s="1"/>
      <x:c r="O165" s="1"/>
    </x:row>
    <x:row r="166" ht="36" customHeight="1">
      <x:c r="A166" s="31"/>
      <x:c r="B166" s="28"/>
      <x:c r="C166" s="28"/>
      <x:c r="D166" s="53"/>
      <x:c r="E166" s="28"/>
      <x:c r="F166" s="28"/>
      <x:c r="G166" s="28"/>
      <x:c r="H166" s="28"/>
      <x:c r="I166" s="28"/>
      <x:c r="J166" s="28"/>
      <x:c r="K166" s="28"/>
      <x:c r="L166" s="1"/>
      <x:c r="M166" s="1"/>
      <x:c r="N166" s="1"/>
      <x:c r="O166" s="1"/>
    </x:row>
    <x:row r="167" ht="36" customHeight="1">
      <x:c r="A167" s="31"/>
      <x:c r="B167" s="28"/>
      <x:c r="C167" s="28"/>
      <x:c r="D167" s="53"/>
      <x:c r="E167" s="28"/>
      <x:c r="F167" s="28"/>
      <x:c r="G167" s="28"/>
      <x:c r="H167" s="28"/>
      <x:c r="I167" s="28"/>
      <x:c r="J167" s="28"/>
      <x:c r="K167" s="28"/>
      <x:c r="L167" s="1"/>
      <x:c r="M167" s="1"/>
      <x:c r="N167" s="1"/>
      <x:c r="O167" s="1"/>
    </x:row>
    <x:row r="168" ht="36" customHeight="1">
      <x:c r="A168" s="31"/>
      <x:c r="B168" s="28"/>
      <x:c r="C168" s="28"/>
      <x:c r="D168" s="53"/>
      <x:c r="E168" s="28"/>
      <x:c r="F168" s="28"/>
      <x:c r="G168" s="28"/>
      <x:c r="H168" s="28"/>
      <x:c r="I168" s="28"/>
      <x:c r="J168" s="28"/>
      <x:c r="K168" s="28"/>
      <x:c r="L168" s="1"/>
      <x:c r="M168" s="1"/>
      <x:c r="N168" s="1"/>
      <x:c r="O168" s="1"/>
    </x:row>
    <x:row r="169" ht="36" customHeight="1">
      <x:c r="A169" s="31"/>
      <x:c r="B169" s="28"/>
      <x:c r="C169" s="28"/>
      <x:c r="D169" s="53"/>
      <x:c r="E169" s="28"/>
      <x:c r="F169" s="28"/>
      <x:c r="G169" s="28"/>
      <x:c r="H169" s="28"/>
      <x:c r="I169" s="28"/>
      <x:c r="J169" s="28"/>
      <x:c r="K169" s="28"/>
      <x:c r="L169" s="1"/>
      <x:c r="M169" s="1"/>
      <x:c r="N169" s="1"/>
      <x:c r="O169" s="1"/>
    </x:row>
    <x:row r="170" ht="36" customHeight="1">
      <x:c r="A170" s="31"/>
      <x:c r="B170" s="28"/>
      <x:c r="C170" s="28"/>
      <x:c r="D170" s="53"/>
      <x:c r="E170" s="28"/>
      <x:c r="F170" s="28"/>
      <x:c r="G170" s="28"/>
      <x:c r="H170" s="28"/>
      <x:c r="I170" s="28"/>
      <x:c r="J170" s="28"/>
      <x:c r="K170" s="28"/>
      <x:c r="L170" s="1"/>
      <x:c r="M170" s="1"/>
      <x:c r="N170" s="1"/>
      <x:c r="O170" s="1"/>
    </x:row>
    <x:row r="171" ht="36" customHeight="1">
      <x:c r="A171" s="31"/>
      <x:c r="B171" s="28"/>
      <x:c r="C171" s="28"/>
      <x:c r="D171" s="53"/>
      <x:c r="E171" s="28"/>
      <x:c r="F171" s="28"/>
      <x:c r="G171" s="28"/>
      <x:c r="H171" s="28"/>
      <x:c r="I171" s="28"/>
      <x:c r="J171" s="28"/>
      <x:c r="K171" s="28"/>
      <x:c r="L171" s="1"/>
      <x:c r="M171" s="1"/>
      <x:c r="N171" s="1"/>
      <x:c r="O171" s="1"/>
    </x:row>
    <x:row r="172" ht="36" customHeight="1">
      <x:c r="A172" s="31"/>
      <x:c r="B172" s="28"/>
      <x:c r="C172" s="28"/>
      <x:c r="D172" s="53"/>
      <x:c r="E172" s="28"/>
      <x:c r="F172" s="28"/>
      <x:c r="G172" s="28"/>
      <x:c r="H172" s="28"/>
      <x:c r="I172" s="28"/>
      <x:c r="J172" s="28"/>
      <x:c r="K172" s="28"/>
      <x:c r="L172" s="1"/>
      <x:c r="M172" s="1"/>
      <x:c r="N172" s="1"/>
      <x:c r="O172" s="1"/>
    </x:row>
    <x:row r="173" ht="36" customHeight="1">
      <x:c r="A173" s="31"/>
      <x:c r="B173" s="28"/>
      <x:c r="C173" s="28"/>
      <x:c r="D173" s="53"/>
      <x:c r="E173" s="28"/>
      <x:c r="F173" s="28"/>
      <x:c r="G173" s="28"/>
      <x:c r="H173" s="28"/>
      <x:c r="I173" s="28"/>
      <x:c r="J173" s="28"/>
      <x:c r="K173" s="28"/>
      <x:c r="L173" s="1"/>
      <x:c r="M173" s="1"/>
      <x:c r="N173" s="1"/>
      <x:c r="O173" s="1"/>
    </x:row>
    <x:row r="174" ht="36" customHeight="1">
      <x:c r="A174" s="31"/>
      <x:c r="B174" s="28"/>
      <x:c r="C174" s="28"/>
      <x:c r="D174" s="53"/>
      <x:c r="E174" s="28"/>
      <x:c r="F174" s="28"/>
      <x:c r="G174" s="28"/>
      <x:c r="H174" s="28"/>
      <x:c r="I174" s="28"/>
      <x:c r="J174" s="28"/>
      <x:c r="K174" s="28"/>
      <x:c r="L174" s="1"/>
      <x:c r="M174" s="1"/>
      <x:c r="N174" s="1"/>
      <x:c r="O174" s="1"/>
    </x:row>
    <x:row r="175" ht="36" customHeight="1">
      <x:c r="A175" s="31"/>
      <x:c r="B175" s="28"/>
      <x:c r="C175" s="28"/>
      <x:c r="D175" s="53"/>
      <x:c r="E175" s="28"/>
      <x:c r="F175" s="28"/>
      <x:c r="G175" s="28"/>
      <x:c r="H175" s="28"/>
      <x:c r="I175" s="28"/>
      <x:c r="J175" s="28"/>
      <x:c r="K175" s="28"/>
      <x:c r="L175" s="1"/>
      <x:c r="M175" s="1"/>
      <x:c r="N175" s="1"/>
      <x:c r="O175" s="1"/>
    </x:row>
    <x:row r="176" ht="36" customHeight="1">
      <x:c r="A176" s="31"/>
      <x:c r="B176" s="28"/>
      <x:c r="C176" s="28"/>
      <x:c r="D176" s="53"/>
      <x:c r="E176" s="28"/>
      <x:c r="F176" s="28"/>
      <x:c r="G176" s="28"/>
      <x:c r="H176" s="28"/>
      <x:c r="I176" s="28"/>
      <x:c r="J176" s="28"/>
      <x:c r="K176" s="28"/>
      <x:c r="L176" s="1"/>
      <x:c r="M176" s="1"/>
      <x:c r="N176" s="1"/>
      <x:c r="O176" s="1"/>
    </x:row>
    <x:row r="177" ht="36" customHeight="1">
      <x:c r="A177" s="31"/>
      <x:c r="B177" s="28"/>
      <x:c r="C177" s="28"/>
      <x:c r="D177" s="53"/>
      <x:c r="E177" s="28"/>
      <x:c r="F177" s="28"/>
      <x:c r="G177" s="28"/>
      <x:c r="H177" s="28"/>
      <x:c r="I177" s="28"/>
      <x:c r="J177" s="28"/>
      <x:c r="K177" s="28"/>
      <x:c r="L177" s="1"/>
      <x:c r="M177" s="1"/>
      <x:c r="N177" s="1"/>
      <x:c r="O177" s="1"/>
    </x:row>
    <x:row r="178" ht="36" customHeight="1">
      <x:c r="A178" s="31"/>
      <x:c r="B178" s="28"/>
      <x:c r="C178" s="28"/>
      <x:c r="D178" s="53"/>
      <x:c r="E178" s="28"/>
      <x:c r="F178" s="28"/>
      <x:c r="G178" s="28"/>
      <x:c r="H178" s="28"/>
      <x:c r="I178" s="28"/>
      <x:c r="J178" s="28"/>
      <x:c r="K178" s="28"/>
      <x:c r="L178" s="1"/>
      <x:c r="M178" s="1"/>
      <x:c r="N178" s="1"/>
      <x:c r="O178" s="1"/>
    </x:row>
    <x:row r="179" ht="36" customHeight="1">
      <x:c r="A179" s="31"/>
      <x:c r="B179" s="28"/>
      <x:c r="C179" s="28"/>
      <x:c r="D179" s="53"/>
      <x:c r="E179" s="28"/>
      <x:c r="F179" s="28"/>
      <x:c r="G179" s="28"/>
      <x:c r="H179" s="28"/>
      <x:c r="I179" s="28"/>
      <x:c r="J179" s="28"/>
      <x:c r="K179" s="28"/>
      <x:c r="L179" s="1"/>
      <x:c r="M179" s="1"/>
      <x:c r="N179" s="1"/>
      <x:c r="O179" s="1"/>
    </x:row>
    <x:row r="180" ht="36" customHeight="1">
      <x:c r="A180" s="31"/>
      <x:c r="B180" s="28"/>
      <x:c r="C180" s="28"/>
      <x:c r="D180" s="53"/>
      <x:c r="E180" s="28"/>
      <x:c r="F180" s="28"/>
      <x:c r="G180" s="28"/>
      <x:c r="H180" s="28"/>
      <x:c r="I180" s="28"/>
      <x:c r="J180" s="28"/>
      <x:c r="K180" s="28"/>
      <x:c r="L180" s="1"/>
      <x:c r="M180" s="1"/>
      <x:c r="N180" s="1"/>
      <x:c r="O180" s="1"/>
    </x:row>
    <x:row r="181" ht="36" customHeight="1">
      <x:c r="A181" s="31"/>
      <x:c r="B181" s="28"/>
      <x:c r="C181" s="28"/>
      <x:c r="D181" s="53"/>
      <x:c r="E181" s="28"/>
      <x:c r="F181" s="28"/>
      <x:c r="G181" s="28"/>
      <x:c r="H181" s="28"/>
      <x:c r="I181" s="28"/>
      <x:c r="J181" s="28"/>
      <x:c r="K181" s="28"/>
      <x:c r="L181" s="1"/>
      <x:c r="M181" s="1"/>
      <x:c r="N181" s="1"/>
      <x:c r="O181" s="1"/>
    </x:row>
    <x:row r="182" ht="36" customHeight="1">
      <x:c r="A182" s="31"/>
      <x:c r="B182" s="28"/>
      <x:c r="C182" s="28"/>
      <x:c r="D182" s="53"/>
      <x:c r="E182" s="28"/>
      <x:c r="F182" s="28"/>
      <x:c r="G182" s="28"/>
      <x:c r="H182" s="28"/>
      <x:c r="I182" s="28"/>
      <x:c r="J182" s="28"/>
      <x:c r="K182" s="28"/>
      <x:c r="L182" s="1"/>
      <x:c r="M182" s="1"/>
      <x:c r="N182" s="1"/>
      <x:c r="O182" s="1"/>
    </x:row>
    <x:row r="183" ht="36" customHeight="1">
      <x:c r="A183" s="31"/>
      <x:c r="B183" s="28"/>
      <x:c r="C183" s="28"/>
      <x:c r="D183" s="53"/>
      <x:c r="E183" s="28"/>
      <x:c r="F183" s="28"/>
      <x:c r="G183" s="28"/>
      <x:c r="H183" s="28"/>
      <x:c r="I183" s="28"/>
      <x:c r="J183" s="28"/>
      <x:c r="K183" s="28"/>
      <x:c r="L183" s="1"/>
      <x:c r="M183" s="1"/>
      <x:c r="N183" s="1"/>
      <x:c r="O183" s="1"/>
    </x:row>
    <x:row r="184" ht="36" customHeight="1">
      <x:c r="A184" s="31"/>
      <x:c r="B184" s="28"/>
      <x:c r="C184" s="28"/>
      <x:c r="D184" s="53"/>
      <x:c r="E184" s="28"/>
      <x:c r="F184" s="28"/>
      <x:c r="G184" s="28"/>
      <x:c r="H184" s="28"/>
      <x:c r="I184" s="28"/>
      <x:c r="J184" s="28"/>
      <x:c r="K184" s="28"/>
      <x:c r="L184" s="1"/>
      <x:c r="M184" s="1"/>
      <x:c r="N184" s="1"/>
      <x:c r="O184" s="1"/>
    </x:row>
    <x:row r="185" ht="36" customHeight="1">
      <x:c r="A185" s="31"/>
      <x:c r="B185" s="28"/>
      <x:c r="C185" s="28"/>
      <x:c r="D185" s="53"/>
      <x:c r="E185" s="28"/>
      <x:c r="F185" s="28"/>
      <x:c r="G185" s="28"/>
      <x:c r="H185" s="28"/>
      <x:c r="I185" s="28"/>
      <x:c r="J185" s="28"/>
      <x:c r="K185" s="28"/>
      <x:c r="L185" s="1"/>
      <x:c r="M185" s="1"/>
      <x:c r="N185" s="1"/>
      <x:c r="O185" s="1"/>
    </x:row>
    <x:row r="186" ht="36" customHeight="1">
      <x:c r="A186" s="31"/>
      <x:c r="B186" s="28"/>
      <x:c r="C186" s="28"/>
      <x:c r="D186" s="53"/>
      <x:c r="E186" s="28"/>
      <x:c r="F186" s="28"/>
      <x:c r="G186" s="28"/>
      <x:c r="H186" s="28"/>
      <x:c r="I186" s="28"/>
      <x:c r="J186" s="28"/>
      <x:c r="K186" s="28"/>
      <x:c r="L186" s="1"/>
      <x:c r="M186" s="1"/>
      <x:c r="N186" s="1"/>
      <x:c r="O186" s="1"/>
    </x:row>
    <x:row r="187" ht="36" customHeight="1">
      <x:c r="A187" s="31"/>
      <x:c r="B187" s="28"/>
      <x:c r="C187" s="28"/>
      <x:c r="D187" s="53"/>
      <x:c r="E187" s="28"/>
      <x:c r="F187" s="28"/>
      <x:c r="G187" s="28"/>
      <x:c r="H187" s="28"/>
      <x:c r="I187" s="28"/>
      <x:c r="J187" s="28"/>
      <x:c r="K187" s="28"/>
      <x:c r="L187" s="1"/>
      <x:c r="M187" s="1"/>
      <x:c r="N187" s="1"/>
      <x:c r="O187" s="1"/>
    </x:row>
    <x:row r="188" ht="36" customHeight="1">
      <x:c r="A188" s="31"/>
      <x:c r="B188" s="28"/>
      <x:c r="C188" s="28"/>
      <x:c r="D188" s="53"/>
      <x:c r="E188" s="28"/>
      <x:c r="F188" s="28"/>
      <x:c r="G188" s="28"/>
      <x:c r="H188" s="28"/>
      <x:c r="I188" s="28"/>
      <x:c r="J188" s="28"/>
      <x:c r="K188" s="28"/>
      <x:c r="L188" s="1"/>
      <x:c r="M188" s="1"/>
      <x:c r="N188" s="1"/>
      <x:c r="O188" s="1"/>
    </x:row>
    <x:row r="189" ht="36" customHeight="1">
      <x:c r="A189" s="31"/>
      <x:c r="B189" s="28"/>
      <x:c r="C189" s="28"/>
      <x:c r="D189" s="53"/>
      <x:c r="E189" s="28"/>
      <x:c r="F189" s="28"/>
      <x:c r="G189" s="28"/>
      <x:c r="H189" s="28"/>
      <x:c r="I189" s="28"/>
      <x:c r="J189" s="28"/>
      <x:c r="K189" s="28"/>
      <x:c r="L189" s="1"/>
      <x:c r="M189" s="1"/>
      <x:c r="N189" s="1"/>
      <x:c r="O189" s="1"/>
    </x:row>
    <x:row r="190" ht="36" customHeight="1">
      <x:c r="A190" s="31"/>
      <x:c r="B190" s="28"/>
      <x:c r="C190" s="28"/>
      <x:c r="D190" s="53"/>
      <x:c r="E190" s="28"/>
      <x:c r="F190" s="28"/>
      <x:c r="G190" s="28"/>
      <x:c r="H190" s="28"/>
      <x:c r="I190" s="28"/>
      <x:c r="J190" s="28"/>
      <x:c r="K190" s="28"/>
      <x:c r="L190" s="1"/>
      <x:c r="M190" s="1"/>
      <x:c r="N190" s="1"/>
      <x:c r="O190" s="1"/>
    </x:row>
    <x:row r="191" ht="36" customHeight="1">
      <x:c r="A191" s="31"/>
      <x:c r="B191" s="28"/>
      <x:c r="C191" s="28"/>
      <x:c r="D191" s="53"/>
      <x:c r="E191" s="28"/>
      <x:c r="F191" s="28"/>
      <x:c r="G191" s="28"/>
      <x:c r="H191" s="28"/>
      <x:c r="I191" s="28"/>
      <x:c r="J191" s="28"/>
      <x:c r="K191" s="28"/>
      <x:c r="L191" s="1"/>
      <x:c r="M191" s="1"/>
      <x:c r="N191" s="1"/>
      <x:c r="O191" s="1"/>
    </x:row>
    <x:row r="192" ht="36" customHeight="1">
      <x:c r="A192" s="31"/>
      <x:c r="B192" s="28"/>
      <x:c r="C192" s="28"/>
      <x:c r="D192" s="53"/>
      <x:c r="E192" s="28"/>
      <x:c r="F192" s="28"/>
      <x:c r="G192" s="28"/>
      <x:c r="H192" s="28"/>
      <x:c r="I192" s="28"/>
      <x:c r="J192" s="28"/>
      <x:c r="K192" s="28"/>
      <x:c r="L192" s="1"/>
      <x:c r="M192" s="1"/>
      <x:c r="N192" s="1"/>
      <x:c r="O192" s="1"/>
    </x:row>
    <x:row r="193" ht="36" customHeight="1">
      <x:c r="A193" s="31"/>
      <x:c r="B193" s="28"/>
      <x:c r="C193" s="28"/>
      <x:c r="D193" s="53"/>
      <x:c r="E193" s="28"/>
      <x:c r="F193" s="28"/>
      <x:c r="G193" s="28"/>
      <x:c r="H193" s="28"/>
      <x:c r="I193" s="28"/>
      <x:c r="J193" s="28"/>
      <x:c r="K193" s="28"/>
      <x:c r="L193" s="1"/>
      <x:c r="M193" s="1"/>
      <x:c r="N193" s="1"/>
      <x:c r="O193" s="1"/>
    </x:row>
    <x:row r="194" ht="36" customHeight="1">
      <x:c r="A194" s="31"/>
      <x:c r="B194" s="28"/>
      <x:c r="C194" s="28"/>
      <x:c r="D194" s="53"/>
      <x:c r="E194" s="28"/>
      <x:c r="F194" s="28"/>
      <x:c r="G194" s="28"/>
      <x:c r="H194" s="28"/>
      <x:c r="I194" s="28"/>
      <x:c r="J194" s="28"/>
      <x:c r="K194" s="28"/>
      <x:c r="L194" s="1"/>
      <x:c r="M194" s="1"/>
      <x:c r="N194" s="1"/>
      <x:c r="O194" s="1"/>
    </x:row>
    <x:row r="195" ht="36" customHeight="1">
      <x:c r="A195" s="31"/>
      <x:c r="B195" s="28"/>
      <x:c r="C195" s="28"/>
      <x:c r="D195" s="53"/>
      <x:c r="E195" s="28"/>
      <x:c r="F195" s="28"/>
      <x:c r="G195" s="28"/>
      <x:c r="H195" s="28"/>
      <x:c r="I195" s="28"/>
      <x:c r="J195" s="28"/>
      <x:c r="K195" s="28"/>
      <x:c r="L195" s="1"/>
      <x:c r="M195" s="1"/>
      <x:c r="N195" s="1"/>
      <x:c r="O195" s="1"/>
    </x:row>
    <x:row r="196" ht="36" customHeight="1">
      <x:c r="A196" s="31"/>
      <x:c r="B196" s="28"/>
      <x:c r="C196" s="28"/>
      <x:c r="D196" s="53"/>
      <x:c r="E196" s="28"/>
      <x:c r="F196" s="28"/>
      <x:c r="G196" s="28"/>
      <x:c r="H196" s="28"/>
      <x:c r="I196" s="28"/>
      <x:c r="J196" s="28"/>
      <x:c r="K196" s="28"/>
      <x:c r="L196" s="1"/>
      <x:c r="M196" s="1"/>
      <x:c r="N196" s="1"/>
      <x:c r="O196" s="1"/>
    </x:row>
    <x:row r="197" ht="36" customHeight="1">
      <x:c r="A197" s="31"/>
      <x:c r="B197" s="28"/>
      <x:c r="C197" s="28"/>
      <x:c r="D197" s="53"/>
      <x:c r="E197" s="28"/>
      <x:c r="F197" s="28"/>
      <x:c r="G197" s="28"/>
      <x:c r="H197" s="28"/>
      <x:c r="I197" s="28"/>
      <x:c r="J197" s="28"/>
      <x:c r="K197" s="28"/>
      <x:c r="L197" s="1"/>
      <x:c r="M197" s="1"/>
      <x:c r="N197" s="1"/>
      <x:c r="O197" s="1"/>
    </x:row>
    <x:row r="198" ht="36" customHeight="1">
      <x:c r="A198" s="31"/>
      <x:c r="B198" s="28"/>
      <x:c r="C198" s="28"/>
      <x:c r="D198" s="53"/>
      <x:c r="E198" s="28"/>
      <x:c r="F198" s="28"/>
      <x:c r="G198" s="28"/>
      <x:c r="H198" s="28"/>
      <x:c r="I198" s="28"/>
      <x:c r="J198" s="28"/>
      <x:c r="K198" s="28"/>
      <x:c r="L198" s="1"/>
      <x:c r="M198" s="1"/>
      <x:c r="N198" s="1"/>
      <x:c r="O198" s="1"/>
    </x:row>
    <x:row r="199" ht="36" customHeight="1">
      <x:c r="A199" s="31"/>
      <x:c r="B199" s="28"/>
      <x:c r="C199" s="28"/>
      <x:c r="D199" s="53"/>
      <x:c r="E199" s="28"/>
      <x:c r="F199" s="28"/>
      <x:c r="G199" s="28"/>
      <x:c r="H199" s="28"/>
      <x:c r="I199" s="28"/>
      <x:c r="J199" s="28"/>
      <x:c r="K199" s="28"/>
      <x:c r="L199" s="1"/>
      <x:c r="M199" s="1"/>
      <x:c r="N199" s="1"/>
      <x:c r="O199" s="1"/>
    </x:row>
    <x:row r="200" ht="36" customHeight="1">
      <x:c r="A200" s="31"/>
      <x:c r="B200" s="28"/>
      <x:c r="C200" s="28"/>
      <x:c r="D200" s="53"/>
      <x:c r="E200" s="28"/>
      <x:c r="F200" s="28"/>
      <x:c r="G200" s="28"/>
      <x:c r="H200" s="28"/>
      <x:c r="I200" s="28"/>
      <x:c r="J200" s="28"/>
      <x:c r="K200" s="28"/>
      <x:c r="L200" s="1"/>
      <x:c r="M200" s="1"/>
      <x:c r="N200" s="1"/>
      <x:c r="O200" s="1"/>
    </x:row>
    <x:row r="201" ht="36" customHeight="1">
      <x:c r="A201" s="31"/>
      <x:c r="B201" s="28"/>
      <x:c r="C201" s="28"/>
      <x:c r="D201" s="53"/>
      <x:c r="E201" s="28"/>
      <x:c r="F201" s="28"/>
      <x:c r="G201" s="28"/>
      <x:c r="H201" s="28"/>
      <x:c r="I201" s="28"/>
      <x:c r="J201" s="28"/>
      <x:c r="K201" s="28"/>
      <x:c r="L201" s="1"/>
      <x:c r="M201" s="1"/>
      <x:c r="N201" s="1"/>
      <x:c r="O201" s="1"/>
    </x:row>
    <x:row r="202" ht="36" customHeight="1">
      <x:c r="A202" s="31"/>
      <x:c r="B202" s="28"/>
      <x:c r="C202" s="28"/>
      <x:c r="D202" s="53"/>
      <x:c r="E202" s="28"/>
      <x:c r="F202" s="28"/>
      <x:c r="G202" s="28"/>
      <x:c r="H202" s="28"/>
      <x:c r="I202" s="28"/>
      <x:c r="J202" s="28"/>
      <x:c r="K202" s="28"/>
      <x:c r="L202" s="1"/>
      <x:c r="M202" s="1"/>
      <x:c r="N202" s="1"/>
      <x:c r="O202" s="1"/>
    </x:row>
    <x:row r="203" ht="36" customHeight="1">
      <x:c r="A203" s="31"/>
      <x:c r="B203" s="28"/>
      <x:c r="C203" s="28"/>
      <x:c r="D203" s="53"/>
      <x:c r="E203" s="28"/>
      <x:c r="F203" s="28"/>
      <x:c r="G203" s="28"/>
      <x:c r="H203" s="28"/>
      <x:c r="I203" s="28"/>
      <x:c r="J203" s="28"/>
      <x:c r="K203" s="28"/>
      <x:c r="L203" s="1"/>
      <x:c r="M203" s="1"/>
      <x:c r="N203" s="1"/>
      <x:c r="O203" s="1"/>
    </x:row>
    <x:row r="204" ht="36" customHeight="1">
      <x:c r="A204" s="31"/>
      <x:c r="B204" s="28"/>
      <x:c r="C204" s="28"/>
      <x:c r="D204" s="53"/>
      <x:c r="E204" s="28"/>
      <x:c r="F204" s="28"/>
      <x:c r="G204" s="28"/>
      <x:c r="H204" s="28"/>
      <x:c r="I204" s="28"/>
      <x:c r="J204" s="28"/>
      <x:c r="K204" s="28"/>
      <x:c r="L204" s="1"/>
      <x:c r="M204" s="1"/>
      <x:c r="N204" s="1"/>
      <x:c r="O204" s="1"/>
    </x:row>
    <x:row r="205" ht="36" customHeight="1">
      <x:c r="A205" s="31"/>
      <x:c r="B205" s="28"/>
      <x:c r="C205" s="28"/>
      <x:c r="D205" s="53"/>
      <x:c r="E205" s="28"/>
      <x:c r="F205" s="28"/>
      <x:c r="G205" s="28"/>
      <x:c r="H205" s="28"/>
      <x:c r="I205" s="28"/>
      <x:c r="J205" s="28"/>
      <x:c r="K205" s="28"/>
      <x:c r="L205" s="1"/>
      <x:c r="M205" s="1"/>
      <x:c r="N205" s="1"/>
      <x:c r="O205" s="1"/>
    </x:row>
    <x:row r="206" ht="36" customHeight="1">
      <x:c r="A206" s="31"/>
      <x:c r="B206" s="28"/>
      <x:c r="C206" s="28"/>
      <x:c r="D206" s="53"/>
      <x:c r="E206" s="28"/>
      <x:c r="F206" s="28"/>
      <x:c r="G206" s="28"/>
      <x:c r="H206" s="28"/>
      <x:c r="I206" s="28"/>
      <x:c r="J206" s="28"/>
      <x:c r="K206" s="28"/>
      <x:c r="L206" s="1"/>
      <x:c r="M206" s="1"/>
      <x:c r="N206" s="1"/>
      <x:c r="O206" s="1"/>
    </x:row>
    <x:row r="207" ht="36" customHeight="1">
      <x:c r="A207" s="31"/>
      <x:c r="B207" s="28"/>
      <x:c r="C207" s="28"/>
      <x:c r="D207" s="53"/>
      <x:c r="E207" s="28"/>
      <x:c r="F207" s="28"/>
      <x:c r="G207" s="28"/>
      <x:c r="H207" s="28"/>
      <x:c r="I207" s="28"/>
      <x:c r="J207" s="28"/>
      <x:c r="K207" s="28"/>
      <x:c r="L207" s="1"/>
      <x:c r="M207" s="1"/>
      <x:c r="N207" s="1"/>
      <x:c r="O207" s="1"/>
    </x:row>
    <x:row r="208" ht="36" customHeight="1">
      <x:c r="A208" s="31"/>
      <x:c r="B208" s="28"/>
      <x:c r="C208" s="28"/>
      <x:c r="D208" s="53"/>
      <x:c r="E208" s="28"/>
      <x:c r="F208" s="28"/>
      <x:c r="G208" s="28"/>
      <x:c r="H208" s="28"/>
      <x:c r="I208" s="28"/>
      <x:c r="J208" s="28"/>
      <x:c r="K208" s="28"/>
      <x:c r="L208" s="1"/>
      <x:c r="M208" s="1"/>
      <x:c r="N208" s="1"/>
      <x:c r="O208" s="1"/>
    </x:row>
    <x:row r="209" ht="36" customHeight="1">
      <x:c r="A209" s="31"/>
      <x:c r="B209" s="28"/>
      <x:c r="C209" s="28"/>
      <x:c r="D209" s="53"/>
      <x:c r="E209" s="28"/>
      <x:c r="F209" s="28"/>
      <x:c r="G209" s="28"/>
      <x:c r="H209" s="28"/>
      <x:c r="I209" s="28"/>
      <x:c r="J209" s="28"/>
      <x:c r="K209" s="28"/>
      <x:c r="L209" s="1"/>
      <x:c r="M209" s="1"/>
      <x:c r="N209" s="1"/>
      <x:c r="O209" s="1"/>
    </x:row>
    <x:row r="210" ht="36" customHeight="1">
      <x:c r="A210" s="31"/>
      <x:c r="B210" s="28"/>
      <x:c r="C210" s="28"/>
      <x:c r="D210" s="53"/>
      <x:c r="E210" s="28"/>
      <x:c r="F210" s="28"/>
      <x:c r="G210" s="28"/>
      <x:c r="H210" s="28"/>
      <x:c r="I210" s="28"/>
      <x:c r="J210" s="28"/>
      <x:c r="K210" s="28"/>
      <x:c r="L210" s="1"/>
      <x:c r="M210" s="1"/>
      <x:c r="N210" s="1"/>
      <x:c r="O210" s="1"/>
    </x:row>
    <x:row r="211" ht="36" customHeight="1">
      <x:c r="A211" s="31"/>
      <x:c r="B211" s="28"/>
      <x:c r="C211" s="28"/>
      <x:c r="D211" s="53"/>
      <x:c r="E211" s="28"/>
      <x:c r="F211" s="28"/>
      <x:c r="G211" s="28"/>
      <x:c r="H211" s="28"/>
      <x:c r="I211" s="28"/>
      <x:c r="J211" s="28"/>
      <x:c r="K211" s="28"/>
      <x:c r="L211" s="1"/>
      <x:c r="M211" s="1"/>
      <x:c r="N211" s="1"/>
      <x:c r="O211" s="1"/>
    </x:row>
    <x:row r="212" ht="36" customHeight="1">
      <x:c r="A212" s="31"/>
      <x:c r="B212" s="28"/>
      <x:c r="C212" s="28"/>
      <x:c r="D212" s="53"/>
      <x:c r="E212" s="28"/>
      <x:c r="F212" s="28"/>
      <x:c r="G212" s="28"/>
      <x:c r="H212" s="28"/>
      <x:c r="I212" s="28"/>
      <x:c r="J212" s="28"/>
      <x:c r="K212" s="28"/>
      <x:c r="L212" s="1"/>
      <x:c r="M212" s="1"/>
      <x:c r="N212" s="1"/>
      <x:c r="O212" s="1"/>
    </x:row>
    <x:row r="213" ht="36" customHeight="1">
      <x:c r="A213" s="31"/>
      <x:c r="B213" s="28"/>
      <x:c r="C213" s="28"/>
      <x:c r="D213" s="53"/>
      <x:c r="E213" s="28"/>
      <x:c r="F213" s="28"/>
      <x:c r="G213" s="28"/>
      <x:c r="H213" s="28"/>
      <x:c r="I213" s="28"/>
      <x:c r="J213" s="28"/>
      <x:c r="K213" s="28"/>
      <x:c r="L213" s="1"/>
      <x:c r="M213" s="1"/>
      <x:c r="N213" s="1"/>
      <x:c r="O213" s="1"/>
    </x:row>
    <x:row r="214" ht="36" customHeight="1">
      <x:c r="A214" s="31"/>
      <x:c r="B214" s="28"/>
      <x:c r="C214" s="28"/>
      <x:c r="D214" s="53"/>
      <x:c r="E214" s="28"/>
      <x:c r="F214" s="28"/>
      <x:c r="G214" s="28"/>
      <x:c r="H214" s="28"/>
      <x:c r="I214" s="28"/>
      <x:c r="J214" s="28"/>
      <x:c r="K214" s="28"/>
      <x:c r="L214" s="1"/>
      <x:c r="M214" s="1"/>
      <x:c r="N214" s="1"/>
      <x:c r="O214" s="1"/>
    </x:row>
    <x:row r="215" ht="36" customHeight="1">
      <x:c r="A215" s="31"/>
      <x:c r="B215" s="28"/>
      <x:c r="C215" s="28"/>
      <x:c r="D215" s="53"/>
      <x:c r="E215" s="28"/>
      <x:c r="F215" s="28"/>
      <x:c r="G215" s="28"/>
      <x:c r="H215" s="28"/>
      <x:c r="I215" s="28"/>
      <x:c r="J215" s="28"/>
      <x:c r="K215" s="28"/>
      <x:c r="L215" s="1"/>
      <x:c r="M215" s="1"/>
      <x:c r="N215" s="1"/>
      <x:c r="O215" s="1"/>
    </x:row>
    <x:row r="216" ht="36" customHeight="1">
      <x:c r="A216" s="31"/>
      <x:c r="B216" s="28"/>
      <x:c r="C216" s="28"/>
      <x:c r="D216" s="53"/>
      <x:c r="E216" s="28"/>
      <x:c r="F216" s="28"/>
      <x:c r="G216" s="28"/>
      <x:c r="H216" s="28"/>
      <x:c r="I216" s="28"/>
      <x:c r="J216" s="28"/>
      <x:c r="K216" s="28"/>
      <x:c r="L216" s="1"/>
      <x:c r="M216" s="1"/>
      <x:c r="N216" s="1"/>
      <x:c r="O216" s="1"/>
    </x:row>
    <x:row r="217" ht="36" customHeight="1">
      <x:c r="A217" s="32"/>
      <x:c r="B217" s="29"/>
      <x:c r="C217" s="29"/>
      <x:c r="D217" s="54"/>
      <x:c r="E217" s="29"/>
      <x:c r="F217" s="29"/>
      <x:c r="G217" s="29"/>
      <x:c r="H217" s="29"/>
      <x:c r="I217" s="29"/>
      <x:c r="J217" s="29"/>
      <x:c r="K217" s="29"/>
      <x:c r="L217" s="1"/>
      <x:c r="M217" s="1"/>
      <x:c r="N217" s="1"/>
      <x:c r="O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</x:row>
    <x:row r="225" ht="25" customHeight="1">
      <x:c r="A225" s="48" t="str">
        <x:v>Evidence, sample scope and traceability</x:v>
      </x:c>
      <x:c r="B225" s="48"/>
      <x:c r="C225" s="48"/>
      <x:c r="D225" s="48"/>
      <x:c r="E225" s="48"/>
      <x:c r="F225" s="48"/>
      <x:c r="G225" s="48"/>
      <x:c r="H225" s="48"/>
      <x:c r="I225" s="48"/>
      <x:c r="J225" s="48"/>
      <x:c r="K225" s="1"/>
      <x:c r="L225" s="1"/>
      <x:c r="M225" s="1"/>
      <x:c r="N225" s="1"/>
      <x:c r="O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</x:row>
    <x:row r="227" ht="48" customHeight="1">
      <x:c r="A227" s="18" t="str">
        <x:v>Component line ID</x:v>
      </x:c>
      <x:c r="B227" s="19" t="str">
        <x:v>Evidence document / URL</x:v>
      </x:c>
      <x:c r="C227" s="19" t="str">
        <x:v>Evidence issuer</x:v>
      </x:c>
      <x:c r="D227" s="19" t="str">
        <x:v>Evidence reference / revision</x:v>
      </x:c>
      <x:c r="E227" s="19" t="str">
        <x:v>Evidence date</x:v>
      </x:c>
      <x:c r="F227" s="19" t="str">
        <x:v>Exact product / evidence scope</x:v>
      </x:c>
      <x:c r="G227" s="19" t="str">
        <x:v>Lot / traceability reference</x:v>
      </x:c>
      <x:c r="H227" s="19" t="str">
        <x:v>Sample coverage</x:v>
      </x:c>
      <x:c r="I227" s="19" t="str">
        <x:v>Sample approval date</x:v>
      </x:c>
      <x:c r="J227" s="20" t="str">
        <x:v>Alternative / affected interfaces</x:v>
      </x:c>
      <x:c r="K227" s="1"/>
      <x:c r="L227" s="1"/>
      <x:c r="M227" s="1"/>
      <x:c r="N227" s="1"/>
      <x:c r="O227" s="1"/>
    </x:row>
    <x:row r="228" ht="36" customHeight="1">
      <x:c r="A228" s="30"/>
      <x:c r="B228" s="27"/>
      <x:c r="C228" s="27"/>
      <x:c r="D228" s="27"/>
      <x:c r="E228" s="45"/>
      <x:c r="F228" s="27"/>
      <x:c r="G228" s="27"/>
      <x:c r="H228" s="27"/>
      <x:c r="I228" s="45"/>
      <x:c r="J228" s="27"/>
      <x:c r="K228" s="1"/>
      <x:c r="L228" s="1"/>
      <x:c r="M228" s="1"/>
      <x:c r="N228" s="1"/>
      <x:c r="O228" s="1"/>
    </x:row>
    <x:row r="229" ht="36" customHeight="1">
      <x:c r="A229" s="31"/>
      <x:c r="B229" s="28"/>
      <x:c r="C229" s="28"/>
      <x:c r="D229" s="28"/>
      <x:c r="E229" s="46"/>
      <x:c r="F229" s="28"/>
      <x:c r="G229" s="28"/>
      <x:c r="H229" s="28"/>
      <x:c r="I229" s="46"/>
      <x:c r="J229" s="28"/>
      <x:c r="K229" s="1"/>
      <x:c r="L229" s="1"/>
      <x:c r="M229" s="1"/>
      <x:c r="N229" s="1"/>
      <x:c r="O229" s="1"/>
    </x:row>
    <x:row r="230" ht="36" customHeight="1">
      <x:c r="A230" s="31"/>
      <x:c r="B230" s="28"/>
      <x:c r="C230" s="28"/>
      <x:c r="D230" s="28"/>
      <x:c r="E230" s="46"/>
      <x:c r="F230" s="28"/>
      <x:c r="G230" s="28"/>
      <x:c r="H230" s="28"/>
      <x:c r="I230" s="46"/>
      <x:c r="J230" s="28"/>
      <x:c r="K230" s="1"/>
      <x:c r="L230" s="1"/>
      <x:c r="M230" s="1"/>
      <x:c r="N230" s="1"/>
      <x:c r="O230" s="1"/>
    </x:row>
    <x:row r="231" ht="36" customHeight="1">
      <x:c r="A231" s="31"/>
      <x:c r="B231" s="28"/>
      <x:c r="C231" s="28"/>
      <x:c r="D231" s="28"/>
      <x:c r="E231" s="46"/>
      <x:c r="F231" s="28"/>
      <x:c r="G231" s="28"/>
      <x:c r="H231" s="28"/>
      <x:c r="I231" s="46"/>
      <x:c r="J231" s="28"/>
      <x:c r="K231" s="1"/>
      <x:c r="L231" s="1"/>
      <x:c r="M231" s="1"/>
      <x:c r="N231" s="1"/>
      <x:c r="O231" s="1"/>
    </x:row>
    <x:row r="232" ht="36" customHeight="1">
      <x:c r="A232" s="31"/>
      <x:c r="B232" s="28"/>
      <x:c r="C232" s="28"/>
      <x:c r="D232" s="28"/>
      <x:c r="E232" s="46"/>
      <x:c r="F232" s="28"/>
      <x:c r="G232" s="28"/>
      <x:c r="H232" s="28"/>
      <x:c r="I232" s="46"/>
      <x:c r="J232" s="28"/>
      <x:c r="K232" s="1"/>
      <x:c r="L232" s="1"/>
      <x:c r="M232" s="1"/>
      <x:c r="N232" s="1"/>
      <x:c r="O232" s="1"/>
    </x:row>
    <x:row r="233" ht="36" customHeight="1">
      <x:c r="A233" s="31"/>
      <x:c r="B233" s="28"/>
      <x:c r="C233" s="28"/>
      <x:c r="D233" s="28"/>
      <x:c r="E233" s="46"/>
      <x:c r="F233" s="28"/>
      <x:c r="G233" s="28"/>
      <x:c r="H233" s="28"/>
      <x:c r="I233" s="46"/>
      <x:c r="J233" s="28"/>
      <x:c r="K233" s="1"/>
      <x:c r="L233" s="1"/>
      <x:c r="M233" s="1"/>
      <x:c r="N233" s="1"/>
      <x:c r="O233" s="1"/>
    </x:row>
    <x:row r="234" ht="36" customHeight="1">
      <x:c r="A234" s="31"/>
      <x:c r="B234" s="28"/>
      <x:c r="C234" s="28"/>
      <x:c r="D234" s="28"/>
      <x:c r="E234" s="46"/>
      <x:c r="F234" s="28"/>
      <x:c r="G234" s="28"/>
      <x:c r="H234" s="28"/>
      <x:c r="I234" s="46"/>
      <x:c r="J234" s="28"/>
      <x:c r="K234" s="1"/>
      <x:c r="L234" s="1"/>
      <x:c r="M234" s="1"/>
      <x:c r="N234" s="1"/>
      <x:c r="O234" s="1"/>
    </x:row>
    <x:row r="235" ht="36" customHeight="1">
      <x:c r="A235" s="31"/>
      <x:c r="B235" s="28"/>
      <x:c r="C235" s="28"/>
      <x:c r="D235" s="28"/>
      <x:c r="E235" s="46"/>
      <x:c r="F235" s="28"/>
      <x:c r="G235" s="28"/>
      <x:c r="H235" s="28"/>
      <x:c r="I235" s="46"/>
      <x:c r="J235" s="28"/>
      <x:c r="K235" s="1"/>
      <x:c r="L235" s="1"/>
      <x:c r="M235" s="1"/>
      <x:c r="N235" s="1"/>
      <x:c r="O235" s="1"/>
    </x:row>
    <x:row r="236" ht="36" customHeight="1">
      <x:c r="A236" s="31"/>
      <x:c r="B236" s="28"/>
      <x:c r="C236" s="28"/>
      <x:c r="D236" s="28"/>
      <x:c r="E236" s="46"/>
      <x:c r="F236" s="28"/>
      <x:c r="G236" s="28"/>
      <x:c r="H236" s="28"/>
      <x:c r="I236" s="46"/>
      <x:c r="J236" s="28"/>
      <x:c r="K236" s="1"/>
      <x:c r="L236" s="1"/>
      <x:c r="M236" s="1"/>
      <x:c r="N236" s="1"/>
      <x:c r="O236" s="1"/>
    </x:row>
    <x:row r="237" ht="36" customHeight="1">
      <x:c r="A237" s="31"/>
      <x:c r="B237" s="28"/>
      <x:c r="C237" s="28"/>
      <x:c r="D237" s="28"/>
      <x:c r="E237" s="46"/>
      <x:c r="F237" s="28"/>
      <x:c r="G237" s="28"/>
      <x:c r="H237" s="28"/>
      <x:c r="I237" s="46"/>
      <x:c r="J237" s="28"/>
      <x:c r="K237" s="1"/>
      <x:c r="L237" s="1"/>
      <x:c r="M237" s="1"/>
      <x:c r="N237" s="1"/>
      <x:c r="O237" s="1"/>
    </x:row>
    <x:row r="238" ht="36" customHeight="1">
      <x:c r="A238" s="31"/>
      <x:c r="B238" s="28"/>
      <x:c r="C238" s="28"/>
      <x:c r="D238" s="28"/>
      <x:c r="E238" s="46"/>
      <x:c r="F238" s="28"/>
      <x:c r="G238" s="28"/>
      <x:c r="H238" s="28"/>
      <x:c r="I238" s="46"/>
      <x:c r="J238" s="28"/>
      <x:c r="K238" s="1"/>
      <x:c r="L238" s="1"/>
      <x:c r="M238" s="1"/>
      <x:c r="N238" s="1"/>
      <x:c r="O238" s="1"/>
    </x:row>
    <x:row r="239" ht="36" customHeight="1">
      <x:c r="A239" s="31"/>
      <x:c r="B239" s="28"/>
      <x:c r="C239" s="28"/>
      <x:c r="D239" s="28"/>
      <x:c r="E239" s="46"/>
      <x:c r="F239" s="28"/>
      <x:c r="G239" s="28"/>
      <x:c r="H239" s="28"/>
      <x:c r="I239" s="46"/>
      <x:c r="J239" s="28"/>
      <x:c r="K239" s="1"/>
      <x:c r="L239" s="1"/>
      <x:c r="M239" s="1"/>
      <x:c r="N239" s="1"/>
      <x:c r="O239" s="1"/>
    </x:row>
    <x:row r="240" ht="36" customHeight="1">
      <x:c r="A240" s="31"/>
      <x:c r="B240" s="28"/>
      <x:c r="C240" s="28"/>
      <x:c r="D240" s="28"/>
      <x:c r="E240" s="46"/>
      <x:c r="F240" s="28"/>
      <x:c r="G240" s="28"/>
      <x:c r="H240" s="28"/>
      <x:c r="I240" s="46"/>
      <x:c r="J240" s="28"/>
      <x:c r="K240" s="1"/>
      <x:c r="L240" s="1"/>
      <x:c r="M240" s="1"/>
      <x:c r="N240" s="1"/>
      <x:c r="O240" s="1"/>
    </x:row>
    <x:row r="241" ht="36" customHeight="1">
      <x:c r="A241" s="31"/>
      <x:c r="B241" s="28"/>
      <x:c r="C241" s="28"/>
      <x:c r="D241" s="28"/>
      <x:c r="E241" s="46"/>
      <x:c r="F241" s="28"/>
      <x:c r="G241" s="28"/>
      <x:c r="H241" s="28"/>
      <x:c r="I241" s="46"/>
      <x:c r="J241" s="28"/>
      <x:c r="K241" s="1"/>
      <x:c r="L241" s="1"/>
      <x:c r="M241" s="1"/>
      <x:c r="N241" s="1"/>
      <x:c r="O241" s="1"/>
    </x:row>
    <x:row r="242" ht="36" customHeight="1">
      <x:c r="A242" s="31"/>
      <x:c r="B242" s="28"/>
      <x:c r="C242" s="28"/>
      <x:c r="D242" s="28"/>
      <x:c r="E242" s="46"/>
      <x:c r="F242" s="28"/>
      <x:c r="G242" s="28"/>
      <x:c r="H242" s="28"/>
      <x:c r="I242" s="46"/>
      <x:c r="J242" s="28"/>
      <x:c r="K242" s="1"/>
      <x:c r="L242" s="1"/>
      <x:c r="M242" s="1"/>
      <x:c r="N242" s="1"/>
      <x:c r="O242" s="1"/>
    </x:row>
    <x:row r="243" ht="36" customHeight="1">
      <x:c r="A243" s="31"/>
      <x:c r="B243" s="28"/>
      <x:c r="C243" s="28"/>
      <x:c r="D243" s="28"/>
      <x:c r="E243" s="46"/>
      <x:c r="F243" s="28"/>
      <x:c r="G243" s="28"/>
      <x:c r="H243" s="28"/>
      <x:c r="I243" s="46"/>
      <x:c r="J243" s="28"/>
      <x:c r="K243" s="1"/>
      <x:c r="L243" s="1"/>
      <x:c r="M243" s="1"/>
      <x:c r="N243" s="1"/>
      <x:c r="O243" s="1"/>
    </x:row>
    <x:row r="244" ht="36" customHeight="1">
      <x:c r="A244" s="31"/>
      <x:c r="B244" s="28"/>
      <x:c r="C244" s="28"/>
      <x:c r="D244" s="28"/>
      <x:c r="E244" s="46"/>
      <x:c r="F244" s="28"/>
      <x:c r="G244" s="28"/>
      <x:c r="H244" s="28"/>
      <x:c r="I244" s="46"/>
      <x:c r="J244" s="28"/>
      <x:c r="K244" s="1"/>
      <x:c r="L244" s="1"/>
      <x:c r="M244" s="1"/>
      <x:c r="N244" s="1"/>
      <x:c r="O244" s="1"/>
    </x:row>
    <x:row r="245" ht="36" customHeight="1">
      <x:c r="A245" s="31"/>
      <x:c r="B245" s="28"/>
      <x:c r="C245" s="28"/>
      <x:c r="D245" s="28"/>
      <x:c r="E245" s="46"/>
      <x:c r="F245" s="28"/>
      <x:c r="G245" s="28"/>
      <x:c r="H245" s="28"/>
      <x:c r="I245" s="46"/>
      <x:c r="J245" s="28"/>
      <x:c r="K245" s="1"/>
      <x:c r="L245" s="1"/>
      <x:c r="M245" s="1"/>
      <x:c r="N245" s="1"/>
      <x:c r="O245" s="1"/>
    </x:row>
    <x:row r="246" ht="36" customHeight="1">
      <x:c r="A246" s="31"/>
      <x:c r="B246" s="28"/>
      <x:c r="C246" s="28"/>
      <x:c r="D246" s="28"/>
      <x:c r="E246" s="46"/>
      <x:c r="F246" s="28"/>
      <x:c r="G246" s="28"/>
      <x:c r="H246" s="28"/>
      <x:c r="I246" s="46"/>
      <x:c r="J246" s="28"/>
      <x:c r="K246" s="1"/>
      <x:c r="L246" s="1"/>
      <x:c r="M246" s="1"/>
      <x:c r="N246" s="1"/>
      <x:c r="O246" s="1"/>
    </x:row>
    <x:row r="247" ht="36" customHeight="1">
      <x:c r="A247" s="31"/>
      <x:c r="B247" s="28"/>
      <x:c r="C247" s="28"/>
      <x:c r="D247" s="28"/>
      <x:c r="E247" s="46"/>
      <x:c r="F247" s="28"/>
      <x:c r="G247" s="28"/>
      <x:c r="H247" s="28"/>
      <x:c r="I247" s="46"/>
      <x:c r="J247" s="28"/>
      <x:c r="K247" s="1"/>
      <x:c r="L247" s="1"/>
      <x:c r="M247" s="1"/>
      <x:c r="N247" s="1"/>
      <x:c r="O247" s="1"/>
    </x:row>
    <x:row r="248" ht="36" customHeight="1">
      <x:c r="A248" s="31"/>
      <x:c r="B248" s="28"/>
      <x:c r="C248" s="28"/>
      <x:c r="D248" s="28"/>
      <x:c r="E248" s="46"/>
      <x:c r="F248" s="28"/>
      <x:c r="G248" s="28"/>
      <x:c r="H248" s="28"/>
      <x:c r="I248" s="46"/>
      <x:c r="J248" s="28"/>
      <x:c r="K248" s="1"/>
      <x:c r="L248" s="1"/>
      <x:c r="M248" s="1"/>
      <x:c r="N248" s="1"/>
      <x:c r="O248" s="1"/>
    </x:row>
    <x:row r="249" ht="36" customHeight="1">
      <x:c r="A249" s="31"/>
      <x:c r="B249" s="28"/>
      <x:c r="C249" s="28"/>
      <x:c r="D249" s="28"/>
      <x:c r="E249" s="46"/>
      <x:c r="F249" s="28"/>
      <x:c r="G249" s="28"/>
      <x:c r="H249" s="28"/>
      <x:c r="I249" s="46"/>
      <x:c r="J249" s="28"/>
      <x:c r="K249" s="1"/>
      <x:c r="L249" s="1"/>
      <x:c r="M249" s="1"/>
      <x:c r="N249" s="1"/>
      <x:c r="O249" s="1"/>
    </x:row>
    <x:row r="250" ht="36" customHeight="1">
      <x:c r="A250" s="31"/>
      <x:c r="B250" s="28"/>
      <x:c r="C250" s="28"/>
      <x:c r="D250" s="28"/>
      <x:c r="E250" s="46"/>
      <x:c r="F250" s="28"/>
      <x:c r="G250" s="28"/>
      <x:c r="H250" s="28"/>
      <x:c r="I250" s="46"/>
      <x:c r="J250" s="28"/>
      <x:c r="K250" s="1"/>
      <x:c r="L250" s="1"/>
      <x:c r="M250" s="1"/>
      <x:c r="N250" s="1"/>
      <x:c r="O250" s="1"/>
    </x:row>
    <x:row r="251" ht="36" customHeight="1">
      <x:c r="A251" s="31"/>
      <x:c r="B251" s="28"/>
      <x:c r="C251" s="28"/>
      <x:c r="D251" s="28"/>
      <x:c r="E251" s="46"/>
      <x:c r="F251" s="28"/>
      <x:c r="G251" s="28"/>
      <x:c r="H251" s="28"/>
      <x:c r="I251" s="46"/>
      <x:c r="J251" s="28"/>
      <x:c r="K251" s="1"/>
      <x:c r="L251" s="1"/>
      <x:c r="M251" s="1"/>
      <x:c r="N251" s="1"/>
      <x:c r="O251" s="1"/>
    </x:row>
    <x:row r="252" ht="36" customHeight="1">
      <x:c r="A252" s="31"/>
      <x:c r="B252" s="28"/>
      <x:c r="C252" s="28"/>
      <x:c r="D252" s="28"/>
      <x:c r="E252" s="46"/>
      <x:c r="F252" s="28"/>
      <x:c r="G252" s="28"/>
      <x:c r="H252" s="28"/>
      <x:c r="I252" s="46"/>
      <x:c r="J252" s="28"/>
      <x:c r="K252" s="1"/>
      <x:c r="L252" s="1"/>
      <x:c r="M252" s="1"/>
      <x:c r="N252" s="1"/>
      <x:c r="O252" s="1"/>
    </x:row>
    <x:row r="253" ht="36" customHeight="1">
      <x:c r="A253" s="31"/>
      <x:c r="B253" s="28"/>
      <x:c r="C253" s="28"/>
      <x:c r="D253" s="28"/>
      <x:c r="E253" s="46"/>
      <x:c r="F253" s="28"/>
      <x:c r="G253" s="28"/>
      <x:c r="H253" s="28"/>
      <x:c r="I253" s="46"/>
      <x:c r="J253" s="28"/>
      <x:c r="K253" s="1"/>
      <x:c r="L253" s="1"/>
      <x:c r="M253" s="1"/>
      <x:c r="N253" s="1"/>
      <x:c r="O253" s="1"/>
    </x:row>
    <x:row r="254" ht="36" customHeight="1">
      <x:c r="A254" s="31"/>
      <x:c r="B254" s="28"/>
      <x:c r="C254" s="28"/>
      <x:c r="D254" s="28"/>
      <x:c r="E254" s="46"/>
      <x:c r="F254" s="28"/>
      <x:c r="G254" s="28"/>
      <x:c r="H254" s="28"/>
      <x:c r="I254" s="46"/>
      <x:c r="J254" s="28"/>
      <x:c r="K254" s="1"/>
      <x:c r="L254" s="1"/>
      <x:c r="M254" s="1"/>
      <x:c r="N254" s="1"/>
      <x:c r="O254" s="1"/>
    </x:row>
    <x:row r="255" ht="36" customHeight="1">
      <x:c r="A255" s="31"/>
      <x:c r="B255" s="28"/>
      <x:c r="C255" s="28"/>
      <x:c r="D255" s="28"/>
      <x:c r="E255" s="46"/>
      <x:c r="F255" s="28"/>
      <x:c r="G255" s="28"/>
      <x:c r="H255" s="28"/>
      <x:c r="I255" s="46"/>
      <x:c r="J255" s="28"/>
      <x:c r="K255" s="1"/>
      <x:c r="L255" s="1"/>
      <x:c r="M255" s="1"/>
      <x:c r="N255" s="1"/>
      <x:c r="O255" s="1"/>
    </x:row>
    <x:row r="256" ht="36" customHeight="1">
      <x:c r="A256" s="31"/>
      <x:c r="B256" s="28"/>
      <x:c r="C256" s="28"/>
      <x:c r="D256" s="28"/>
      <x:c r="E256" s="46"/>
      <x:c r="F256" s="28"/>
      <x:c r="G256" s="28"/>
      <x:c r="H256" s="28"/>
      <x:c r="I256" s="46"/>
      <x:c r="J256" s="28"/>
      <x:c r="K256" s="1"/>
      <x:c r="L256" s="1"/>
      <x:c r="M256" s="1"/>
      <x:c r="N256" s="1"/>
      <x:c r="O256" s="1"/>
    </x:row>
    <x:row r="257" ht="36" customHeight="1">
      <x:c r="A257" s="31"/>
      <x:c r="B257" s="28"/>
      <x:c r="C257" s="28"/>
      <x:c r="D257" s="28"/>
      <x:c r="E257" s="46"/>
      <x:c r="F257" s="28"/>
      <x:c r="G257" s="28"/>
      <x:c r="H257" s="28"/>
      <x:c r="I257" s="46"/>
      <x:c r="J257" s="28"/>
      <x:c r="K257" s="1"/>
      <x:c r="L257" s="1"/>
      <x:c r="M257" s="1"/>
      <x:c r="N257" s="1"/>
      <x:c r="O257" s="1"/>
    </x:row>
    <x:row r="258" ht="36" customHeight="1">
      <x:c r="A258" s="31"/>
      <x:c r="B258" s="28"/>
      <x:c r="C258" s="28"/>
      <x:c r="D258" s="28"/>
      <x:c r="E258" s="46"/>
      <x:c r="F258" s="28"/>
      <x:c r="G258" s="28"/>
      <x:c r="H258" s="28"/>
      <x:c r="I258" s="46"/>
      <x:c r="J258" s="28"/>
      <x:c r="K258" s="1"/>
      <x:c r="L258" s="1"/>
      <x:c r="M258" s="1"/>
      <x:c r="N258" s="1"/>
      <x:c r="O258" s="1"/>
    </x:row>
    <x:row r="259" ht="36" customHeight="1">
      <x:c r="A259" s="31"/>
      <x:c r="B259" s="28"/>
      <x:c r="C259" s="28"/>
      <x:c r="D259" s="28"/>
      <x:c r="E259" s="46"/>
      <x:c r="F259" s="28"/>
      <x:c r="G259" s="28"/>
      <x:c r="H259" s="28"/>
      <x:c r="I259" s="46"/>
      <x:c r="J259" s="28"/>
      <x:c r="K259" s="1"/>
      <x:c r="L259" s="1"/>
      <x:c r="M259" s="1"/>
      <x:c r="N259" s="1"/>
      <x:c r="O259" s="1"/>
    </x:row>
    <x:row r="260" ht="36" customHeight="1">
      <x:c r="A260" s="31"/>
      <x:c r="B260" s="28"/>
      <x:c r="C260" s="28"/>
      <x:c r="D260" s="28"/>
      <x:c r="E260" s="46"/>
      <x:c r="F260" s="28"/>
      <x:c r="G260" s="28"/>
      <x:c r="H260" s="28"/>
      <x:c r="I260" s="46"/>
      <x:c r="J260" s="28"/>
      <x:c r="K260" s="1"/>
      <x:c r="L260" s="1"/>
      <x:c r="M260" s="1"/>
      <x:c r="N260" s="1"/>
      <x:c r="O260" s="1"/>
    </x:row>
    <x:row r="261" ht="36" customHeight="1">
      <x:c r="A261" s="31"/>
      <x:c r="B261" s="28"/>
      <x:c r="C261" s="28"/>
      <x:c r="D261" s="28"/>
      <x:c r="E261" s="46"/>
      <x:c r="F261" s="28"/>
      <x:c r="G261" s="28"/>
      <x:c r="H261" s="28"/>
      <x:c r="I261" s="46"/>
      <x:c r="J261" s="28"/>
      <x:c r="K261" s="1"/>
      <x:c r="L261" s="1"/>
      <x:c r="M261" s="1"/>
      <x:c r="N261" s="1"/>
      <x:c r="O261" s="1"/>
    </x:row>
    <x:row r="262" ht="36" customHeight="1">
      <x:c r="A262" s="31"/>
      <x:c r="B262" s="28"/>
      <x:c r="C262" s="28"/>
      <x:c r="D262" s="28"/>
      <x:c r="E262" s="46"/>
      <x:c r="F262" s="28"/>
      <x:c r="G262" s="28"/>
      <x:c r="H262" s="28"/>
      <x:c r="I262" s="46"/>
      <x:c r="J262" s="28"/>
      <x:c r="K262" s="1"/>
      <x:c r="L262" s="1"/>
      <x:c r="M262" s="1"/>
      <x:c r="N262" s="1"/>
      <x:c r="O262" s="1"/>
    </x:row>
    <x:row r="263" ht="36" customHeight="1">
      <x:c r="A263" s="31"/>
      <x:c r="B263" s="28"/>
      <x:c r="C263" s="28"/>
      <x:c r="D263" s="28"/>
      <x:c r="E263" s="46"/>
      <x:c r="F263" s="28"/>
      <x:c r="G263" s="28"/>
      <x:c r="H263" s="28"/>
      <x:c r="I263" s="46"/>
      <x:c r="J263" s="28"/>
      <x:c r="K263" s="1"/>
      <x:c r="L263" s="1"/>
      <x:c r="M263" s="1"/>
      <x:c r="N263" s="1"/>
      <x:c r="O263" s="1"/>
    </x:row>
    <x:row r="264" ht="36" customHeight="1">
      <x:c r="A264" s="31"/>
      <x:c r="B264" s="28"/>
      <x:c r="C264" s="28"/>
      <x:c r="D264" s="28"/>
      <x:c r="E264" s="46"/>
      <x:c r="F264" s="28"/>
      <x:c r="G264" s="28"/>
      <x:c r="H264" s="28"/>
      <x:c r="I264" s="46"/>
      <x:c r="J264" s="28"/>
      <x:c r="K264" s="1"/>
      <x:c r="L264" s="1"/>
      <x:c r="M264" s="1"/>
      <x:c r="N264" s="1"/>
      <x:c r="O264" s="1"/>
    </x:row>
    <x:row r="265" ht="36" customHeight="1">
      <x:c r="A265" s="31"/>
      <x:c r="B265" s="28"/>
      <x:c r="C265" s="28"/>
      <x:c r="D265" s="28"/>
      <x:c r="E265" s="46"/>
      <x:c r="F265" s="28"/>
      <x:c r="G265" s="28"/>
      <x:c r="H265" s="28"/>
      <x:c r="I265" s="46"/>
      <x:c r="J265" s="28"/>
      <x:c r="K265" s="1"/>
      <x:c r="L265" s="1"/>
      <x:c r="M265" s="1"/>
      <x:c r="N265" s="1"/>
      <x:c r="O265" s="1"/>
    </x:row>
    <x:row r="266" ht="36" customHeight="1">
      <x:c r="A266" s="31"/>
      <x:c r="B266" s="28"/>
      <x:c r="C266" s="28"/>
      <x:c r="D266" s="28"/>
      <x:c r="E266" s="46"/>
      <x:c r="F266" s="28"/>
      <x:c r="G266" s="28"/>
      <x:c r="H266" s="28"/>
      <x:c r="I266" s="46"/>
      <x:c r="J266" s="28"/>
      <x:c r="K266" s="1"/>
      <x:c r="L266" s="1"/>
      <x:c r="M266" s="1"/>
      <x:c r="N266" s="1"/>
      <x:c r="O266" s="1"/>
    </x:row>
    <x:row r="267" ht="36" customHeight="1">
      <x:c r="A267" s="31"/>
      <x:c r="B267" s="28"/>
      <x:c r="C267" s="28"/>
      <x:c r="D267" s="28"/>
      <x:c r="E267" s="46"/>
      <x:c r="F267" s="28"/>
      <x:c r="G267" s="28"/>
      <x:c r="H267" s="28"/>
      <x:c r="I267" s="46"/>
      <x:c r="J267" s="28"/>
      <x:c r="K267" s="1"/>
      <x:c r="L267" s="1"/>
      <x:c r="M267" s="1"/>
      <x:c r="N267" s="1"/>
      <x:c r="O267" s="1"/>
    </x:row>
    <x:row r="268" ht="36" customHeight="1">
      <x:c r="A268" s="31"/>
      <x:c r="B268" s="28"/>
      <x:c r="C268" s="28"/>
      <x:c r="D268" s="28"/>
      <x:c r="E268" s="46"/>
      <x:c r="F268" s="28"/>
      <x:c r="G268" s="28"/>
      <x:c r="H268" s="28"/>
      <x:c r="I268" s="46"/>
      <x:c r="J268" s="28"/>
      <x:c r="K268" s="1"/>
      <x:c r="L268" s="1"/>
      <x:c r="M268" s="1"/>
      <x:c r="N268" s="1"/>
      <x:c r="O268" s="1"/>
    </x:row>
    <x:row r="269" ht="36" customHeight="1">
      <x:c r="A269" s="31"/>
      <x:c r="B269" s="28"/>
      <x:c r="C269" s="28"/>
      <x:c r="D269" s="28"/>
      <x:c r="E269" s="46"/>
      <x:c r="F269" s="28"/>
      <x:c r="G269" s="28"/>
      <x:c r="H269" s="28"/>
      <x:c r="I269" s="46"/>
      <x:c r="J269" s="28"/>
      <x:c r="K269" s="1"/>
      <x:c r="L269" s="1"/>
      <x:c r="M269" s="1"/>
      <x:c r="N269" s="1"/>
      <x:c r="O269" s="1"/>
    </x:row>
    <x:row r="270" ht="36" customHeight="1">
      <x:c r="A270" s="31"/>
      <x:c r="B270" s="28"/>
      <x:c r="C270" s="28"/>
      <x:c r="D270" s="28"/>
      <x:c r="E270" s="46"/>
      <x:c r="F270" s="28"/>
      <x:c r="G270" s="28"/>
      <x:c r="H270" s="28"/>
      <x:c r="I270" s="46"/>
      <x:c r="J270" s="28"/>
      <x:c r="K270" s="1"/>
      <x:c r="L270" s="1"/>
      <x:c r="M270" s="1"/>
      <x:c r="N270" s="1"/>
      <x:c r="O270" s="1"/>
    </x:row>
    <x:row r="271" ht="36" customHeight="1">
      <x:c r="A271" s="31"/>
      <x:c r="B271" s="28"/>
      <x:c r="C271" s="28"/>
      <x:c r="D271" s="28"/>
      <x:c r="E271" s="46"/>
      <x:c r="F271" s="28"/>
      <x:c r="G271" s="28"/>
      <x:c r="H271" s="28"/>
      <x:c r="I271" s="46"/>
      <x:c r="J271" s="28"/>
      <x:c r="K271" s="1"/>
      <x:c r="L271" s="1"/>
      <x:c r="M271" s="1"/>
      <x:c r="N271" s="1"/>
      <x:c r="O271" s="1"/>
    </x:row>
    <x:row r="272" ht="36" customHeight="1">
      <x:c r="A272" s="31"/>
      <x:c r="B272" s="28"/>
      <x:c r="C272" s="28"/>
      <x:c r="D272" s="28"/>
      <x:c r="E272" s="46"/>
      <x:c r="F272" s="28"/>
      <x:c r="G272" s="28"/>
      <x:c r="H272" s="28"/>
      <x:c r="I272" s="46"/>
      <x:c r="J272" s="28"/>
      <x:c r="K272" s="1"/>
      <x:c r="L272" s="1"/>
      <x:c r="M272" s="1"/>
      <x:c r="N272" s="1"/>
      <x:c r="O272" s="1"/>
    </x:row>
    <x:row r="273" ht="36" customHeight="1">
      <x:c r="A273" s="31"/>
      <x:c r="B273" s="28"/>
      <x:c r="C273" s="28"/>
      <x:c r="D273" s="28"/>
      <x:c r="E273" s="46"/>
      <x:c r="F273" s="28"/>
      <x:c r="G273" s="28"/>
      <x:c r="H273" s="28"/>
      <x:c r="I273" s="46"/>
      <x:c r="J273" s="28"/>
      <x:c r="K273" s="1"/>
      <x:c r="L273" s="1"/>
      <x:c r="M273" s="1"/>
      <x:c r="N273" s="1"/>
      <x:c r="O273" s="1"/>
    </x:row>
    <x:row r="274" ht="36" customHeight="1">
      <x:c r="A274" s="31"/>
      <x:c r="B274" s="28"/>
      <x:c r="C274" s="28"/>
      <x:c r="D274" s="28"/>
      <x:c r="E274" s="46"/>
      <x:c r="F274" s="28"/>
      <x:c r="G274" s="28"/>
      <x:c r="H274" s="28"/>
      <x:c r="I274" s="46"/>
      <x:c r="J274" s="28"/>
      <x:c r="K274" s="1"/>
      <x:c r="L274" s="1"/>
      <x:c r="M274" s="1"/>
      <x:c r="N274" s="1"/>
      <x:c r="O274" s="1"/>
    </x:row>
    <x:row r="275" ht="36" customHeight="1">
      <x:c r="A275" s="31"/>
      <x:c r="B275" s="28"/>
      <x:c r="C275" s="28"/>
      <x:c r="D275" s="28"/>
      <x:c r="E275" s="46"/>
      <x:c r="F275" s="28"/>
      <x:c r="G275" s="28"/>
      <x:c r="H275" s="28"/>
      <x:c r="I275" s="46"/>
      <x:c r="J275" s="28"/>
      <x:c r="K275" s="1"/>
      <x:c r="L275" s="1"/>
      <x:c r="M275" s="1"/>
      <x:c r="N275" s="1"/>
      <x:c r="O275" s="1"/>
    </x:row>
    <x:row r="276" ht="36" customHeight="1">
      <x:c r="A276" s="31"/>
      <x:c r="B276" s="28"/>
      <x:c r="C276" s="28"/>
      <x:c r="D276" s="28"/>
      <x:c r="E276" s="46"/>
      <x:c r="F276" s="28"/>
      <x:c r="G276" s="28"/>
      <x:c r="H276" s="28"/>
      <x:c r="I276" s="46"/>
      <x:c r="J276" s="28"/>
      <x:c r="K276" s="1"/>
      <x:c r="L276" s="1"/>
      <x:c r="M276" s="1"/>
      <x:c r="N276" s="1"/>
      <x:c r="O276" s="1"/>
    </x:row>
    <x:row r="277" ht="36" customHeight="1">
      <x:c r="A277" s="31"/>
      <x:c r="B277" s="28"/>
      <x:c r="C277" s="28"/>
      <x:c r="D277" s="28"/>
      <x:c r="E277" s="46"/>
      <x:c r="F277" s="28"/>
      <x:c r="G277" s="28"/>
      <x:c r="H277" s="28"/>
      <x:c r="I277" s="46"/>
      <x:c r="J277" s="28"/>
      <x:c r="K277" s="1"/>
      <x:c r="L277" s="1"/>
      <x:c r="M277" s="1"/>
      <x:c r="N277" s="1"/>
      <x:c r="O277" s="1"/>
    </x:row>
    <x:row r="278" ht="36" customHeight="1">
      <x:c r="A278" s="31"/>
      <x:c r="B278" s="28"/>
      <x:c r="C278" s="28"/>
      <x:c r="D278" s="28"/>
      <x:c r="E278" s="46"/>
      <x:c r="F278" s="28"/>
      <x:c r="G278" s="28"/>
      <x:c r="H278" s="28"/>
      <x:c r="I278" s="46"/>
      <x:c r="J278" s="28"/>
      <x:c r="K278" s="1"/>
      <x:c r="L278" s="1"/>
      <x:c r="M278" s="1"/>
      <x:c r="N278" s="1"/>
      <x:c r="O278" s="1"/>
    </x:row>
    <x:row r="279" ht="36" customHeight="1">
      <x:c r="A279" s="31"/>
      <x:c r="B279" s="28"/>
      <x:c r="C279" s="28"/>
      <x:c r="D279" s="28"/>
      <x:c r="E279" s="46"/>
      <x:c r="F279" s="28"/>
      <x:c r="G279" s="28"/>
      <x:c r="H279" s="28"/>
      <x:c r="I279" s="46"/>
      <x:c r="J279" s="28"/>
      <x:c r="K279" s="1"/>
      <x:c r="L279" s="1"/>
      <x:c r="M279" s="1"/>
      <x:c r="N279" s="1"/>
      <x:c r="O279" s="1"/>
    </x:row>
    <x:row r="280" ht="36" customHeight="1">
      <x:c r="A280" s="31"/>
      <x:c r="B280" s="28"/>
      <x:c r="C280" s="28"/>
      <x:c r="D280" s="28"/>
      <x:c r="E280" s="46"/>
      <x:c r="F280" s="28"/>
      <x:c r="G280" s="28"/>
      <x:c r="H280" s="28"/>
      <x:c r="I280" s="46"/>
      <x:c r="J280" s="28"/>
      <x:c r="K280" s="1"/>
      <x:c r="L280" s="1"/>
      <x:c r="M280" s="1"/>
      <x:c r="N280" s="1"/>
      <x:c r="O280" s="1"/>
    </x:row>
    <x:row r="281" ht="36" customHeight="1">
      <x:c r="A281" s="31"/>
      <x:c r="B281" s="28"/>
      <x:c r="C281" s="28"/>
      <x:c r="D281" s="28"/>
      <x:c r="E281" s="46"/>
      <x:c r="F281" s="28"/>
      <x:c r="G281" s="28"/>
      <x:c r="H281" s="28"/>
      <x:c r="I281" s="46"/>
      <x:c r="J281" s="28"/>
      <x:c r="K281" s="1"/>
      <x:c r="L281" s="1"/>
      <x:c r="M281" s="1"/>
      <x:c r="N281" s="1"/>
      <x:c r="O281" s="1"/>
    </x:row>
    <x:row r="282" ht="36" customHeight="1">
      <x:c r="A282" s="31"/>
      <x:c r="B282" s="28"/>
      <x:c r="C282" s="28"/>
      <x:c r="D282" s="28"/>
      <x:c r="E282" s="46"/>
      <x:c r="F282" s="28"/>
      <x:c r="G282" s="28"/>
      <x:c r="H282" s="28"/>
      <x:c r="I282" s="46"/>
      <x:c r="J282" s="28"/>
      <x:c r="K282" s="1"/>
      <x:c r="L282" s="1"/>
      <x:c r="M282" s="1"/>
      <x:c r="N282" s="1"/>
      <x:c r="O282" s="1"/>
    </x:row>
    <x:row r="283" ht="36" customHeight="1">
      <x:c r="A283" s="31"/>
      <x:c r="B283" s="28"/>
      <x:c r="C283" s="28"/>
      <x:c r="D283" s="28"/>
      <x:c r="E283" s="46"/>
      <x:c r="F283" s="28"/>
      <x:c r="G283" s="28"/>
      <x:c r="H283" s="28"/>
      <x:c r="I283" s="46"/>
      <x:c r="J283" s="28"/>
      <x:c r="K283" s="1"/>
      <x:c r="L283" s="1"/>
      <x:c r="M283" s="1"/>
      <x:c r="N283" s="1"/>
      <x:c r="O283" s="1"/>
    </x:row>
    <x:row r="284" ht="36" customHeight="1">
      <x:c r="A284" s="31"/>
      <x:c r="B284" s="28"/>
      <x:c r="C284" s="28"/>
      <x:c r="D284" s="28"/>
      <x:c r="E284" s="46"/>
      <x:c r="F284" s="28"/>
      <x:c r="G284" s="28"/>
      <x:c r="H284" s="28"/>
      <x:c r="I284" s="46"/>
      <x:c r="J284" s="28"/>
      <x:c r="K284" s="1"/>
      <x:c r="L284" s="1"/>
      <x:c r="M284" s="1"/>
      <x:c r="N284" s="1"/>
      <x:c r="O284" s="1"/>
    </x:row>
    <x:row r="285" ht="36" customHeight="1">
      <x:c r="A285" s="31"/>
      <x:c r="B285" s="28"/>
      <x:c r="C285" s="28"/>
      <x:c r="D285" s="28"/>
      <x:c r="E285" s="46"/>
      <x:c r="F285" s="28"/>
      <x:c r="G285" s="28"/>
      <x:c r="H285" s="28"/>
      <x:c r="I285" s="46"/>
      <x:c r="J285" s="28"/>
      <x:c r="K285" s="1"/>
      <x:c r="L285" s="1"/>
      <x:c r="M285" s="1"/>
      <x:c r="N285" s="1"/>
      <x:c r="O285" s="1"/>
    </x:row>
    <x:row r="286" ht="36" customHeight="1">
      <x:c r="A286" s="31"/>
      <x:c r="B286" s="28"/>
      <x:c r="C286" s="28"/>
      <x:c r="D286" s="28"/>
      <x:c r="E286" s="46"/>
      <x:c r="F286" s="28"/>
      <x:c r="G286" s="28"/>
      <x:c r="H286" s="28"/>
      <x:c r="I286" s="46"/>
      <x:c r="J286" s="28"/>
      <x:c r="K286" s="1"/>
      <x:c r="L286" s="1"/>
      <x:c r="M286" s="1"/>
      <x:c r="N286" s="1"/>
      <x:c r="O286" s="1"/>
    </x:row>
    <x:row r="287" ht="36" customHeight="1">
      <x:c r="A287" s="31"/>
      <x:c r="B287" s="28"/>
      <x:c r="C287" s="28"/>
      <x:c r="D287" s="28"/>
      <x:c r="E287" s="46"/>
      <x:c r="F287" s="28"/>
      <x:c r="G287" s="28"/>
      <x:c r="H287" s="28"/>
      <x:c r="I287" s="46"/>
      <x:c r="J287" s="28"/>
      <x:c r="K287" s="1"/>
      <x:c r="L287" s="1"/>
      <x:c r="M287" s="1"/>
      <x:c r="N287" s="1"/>
      <x:c r="O287" s="1"/>
    </x:row>
    <x:row r="288" ht="36" customHeight="1">
      <x:c r="A288" s="31"/>
      <x:c r="B288" s="28"/>
      <x:c r="C288" s="28"/>
      <x:c r="D288" s="28"/>
      <x:c r="E288" s="46"/>
      <x:c r="F288" s="28"/>
      <x:c r="G288" s="28"/>
      <x:c r="H288" s="28"/>
      <x:c r="I288" s="46"/>
      <x:c r="J288" s="28"/>
      <x:c r="K288" s="1"/>
      <x:c r="L288" s="1"/>
      <x:c r="M288" s="1"/>
      <x:c r="N288" s="1"/>
      <x:c r="O288" s="1"/>
    </x:row>
    <x:row r="289" ht="36" customHeight="1">
      <x:c r="A289" s="31"/>
      <x:c r="B289" s="28"/>
      <x:c r="C289" s="28"/>
      <x:c r="D289" s="28"/>
      <x:c r="E289" s="46"/>
      <x:c r="F289" s="28"/>
      <x:c r="G289" s="28"/>
      <x:c r="H289" s="28"/>
      <x:c r="I289" s="46"/>
      <x:c r="J289" s="28"/>
      <x:c r="K289" s="1"/>
      <x:c r="L289" s="1"/>
      <x:c r="M289" s="1"/>
      <x:c r="N289" s="1"/>
      <x:c r="O289" s="1"/>
    </x:row>
    <x:row r="290" ht="36" customHeight="1">
      <x:c r="A290" s="31"/>
      <x:c r="B290" s="28"/>
      <x:c r="C290" s="28"/>
      <x:c r="D290" s="28"/>
      <x:c r="E290" s="46"/>
      <x:c r="F290" s="28"/>
      <x:c r="G290" s="28"/>
      <x:c r="H290" s="28"/>
      <x:c r="I290" s="46"/>
      <x:c r="J290" s="28"/>
      <x:c r="K290" s="1"/>
      <x:c r="L290" s="1"/>
      <x:c r="M290" s="1"/>
      <x:c r="N290" s="1"/>
      <x:c r="O290" s="1"/>
    </x:row>
    <x:row r="291" ht="36" customHeight="1">
      <x:c r="A291" s="31"/>
      <x:c r="B291" s="28"/>
      <x:c r="C291" s="28"/>
      <x:c r="D291" s="28"/>
      <x:c r="E291" s="46"/>
      <x:c r="F291" s="28"/>
      <x:c r="G291" s="28"/>
      <x:c r="H291" s="28"/>
      <x:c r="I291" s="46"/>
      <x:c r="J291" s="28"/>
      <x:c r="K291" s="1"/>
      <x:c r="L291" s="1"/>
      <x:c r="M291" s="1"/>
      <x:c r="N291" s="1"/>
      <x:c r="O291" s="1"/>
    </x:row>
    <x:row r="292" ht="36" customHeight="1">
      <x:c r="A292" s="31"/>
      <x:c r="B292" s="28"/>
      <x:c r="C292" s="28"/>
      <x:c r="D292" s="28"/>
      <x:c r="E292" s="46"/>
      <x:c r="F292" s="28"/>
      <x:c r="G292" s="28"/>
      <x:c r="H292" s="28"/>
      <x:c r="I292" s="46"/>
      <x:c r="J292" s="28"/>
      <x:c r="K292" s="1"/>
      <x:c r="L292" s="1"/>
      <x:c r="M292" s="1"/>
      <x:c r="N292" s="1"/>
      <x:c r="O292" s="1"/>
    </x:row>
    <x:row r="293" ht="36" customHeight="1">
      <x:c r="A293" s="31"/>
      <x:c r="B293" s="28"/>
      <x:c r="C293" s="28"/>
      <x:c r="D293" s="28"/>
      <x:c r="E293" s="46"/>
      <x:c r="F293" s="28"/>
      <x:c r="G293" s="28"/>
      <x:c r="H293" s="28"/>
      <x:c r="I293" s="46"/>
      <x:c r="J293" s="28"/>
      <x:c r="K293" s="1"/>
      <x:c r="L293" s="1"/>
      <x:c r="M293" s="1"/>
      <x:c r="N293" s="1"/>
      <x:c r="O293" s="1"/>
    </x:row>
    <x:row r="294" ht="36" customHeight="1">
      <x:c r="A294" s="31"/>
      <x:c r="B294" s="28"/>
      <x:c r="C294" s="28"/>
      <x:c r="D294" s="28"/>
      <x:c r="E294" s="46"/>
      <x:c r="F294" s="28"/>
      <x:c r="G294" s="28"/>
      <x:c r="H294" s="28"/>
      <x:c r="I294" s="46"/>
      <x:c r="J294" s="28"/>
      <x:c r="K294" s="1"/>
      <x:c r="L294" s="1"/>
      <x:c r="M294" s="1"/>
      <x:c r="N294" s="1"/>
      <x:c r="O294" s="1"/>
    </x:row>
    <x:row r="295" ht="36" customHeight="1">
      <x:c r="A295" s="31"/>
      <x:c r="B295" s="28"/>
      <x:c r="C295" s="28"/>
      <x:c r="D295" s="28"/>
      <x:c r="E295" s="46"/>
      <x:c r="F295" s="28"/>
      <x:c r="G295" s="28"/>
      <x:c r="H295" s="28"/>
      <x:c r="I295" s="46"/>
      <x:c r="J295" s="28"/>
      <x:c r="K295" s="1"/>
      <x:c r="L295" s="1"/>
      <x:c r="M295" s="1"/>
      <x:c r="N295" s="1"/>
      <x:c r="O295" s="1"/>
    </x:row>
    <x:row r="296" ht="36" customHeight="1">
      <x:c r="A296" s="31"/>
      <x:c r="B296" s="28"/>
      <x:c r="C296" s="28"/>
      <x:c r="D296" s="28"/>
      <x:c r="E296" s="46"/>
      <x:c r="F296" s="28"/>
      <x:c r="G296" s="28"/>
      <x:c r="H296" s="28"/>
      <x:c r="I296" s="46"/>
      <x:c r="J296" s="28"/>
      <x:c r="K296" s="1"/>
      <x:c r="L296" s="1"/>
      <x:c r="M296" s="1"/>
      <x:c r="N296" s="1"/>
      <x:c r="O296" s="1"/>
    </x:row>
    <x:row r="297" ht="36" customHeight="1">
      <x:c r="A297" s="31"/>
      <x:c r="B297" s="28"/>
      <x:c r="C297" s="28"/>
      <x:c r="D297" s="28"/>
      <x:c r="E297" s="46"/>
      <x:c r="F297" s="28"/>
      <x:c r="G297" s="28"/>
      <x:c r="H297" s="28"/>
      <x:c r="I297" s="46"/>
      <x:c r="J297" s="28"/>
      <x:c r="K297" s="1"/>
      <x:c r="L297" s="1"/>
      <x:c r="M297" s="1"/>
      <x:c r="N297" s="1"/>
      <x:c r="O297" s="1"/>
    </x:row>
    <x:row r="298" ht="36" customHeight="1">
      <x:c r="A298" s="31"/>
      <x:c r="B298" s="28"/>
      <x:c r="C298" s="28"/>
      <x:c r="D298" s="28"/>
      <x:c r="E298" s="46"/>
      <x:c r="F298" s="28"/>
      <x:c r="G298" s="28"/>
      <x:c r="H298" s="28"/>
      <x:c r="I298" s="46"/>
      <x:c r="J298" s="28"/>
      <x:c r="K298" s="1"/>
      <x:c r="L298" s="1"/>
      <x:c r="M298" s="1"/>
      <x:c r="N298" s="1"/>
      <x:c r="O298" s="1"/>
    </x:row>
    <x:row r="299" ht="36" customHeight="1">
      <x:c r="A299" s="31"/>
      <x:c r="B299" s="28"/>
      <x:c r="C299" s="28"/>
      <x:c r="D299" s="28"/>
      <x:c r="E299" s="46"/>
      <x:c r="F299" s="28"/>
      <x:c r="G299" s="28"/>
      <x:c r="H299" s="28"/>
      <x:c r="I299" s="46"/>
      <x:c r="J299" s="28"/>
      <x:c r="K299" s="1"/>
      <x:c r="L299" s="1"/>
      <x:c r="M299" s="1"/>
      <x:c r="N299" s="1"/>
      <x:c r="O299" s="1"/>
    </x:row>
    <x:row r="300" ht="36" customHeight="1">
      <x:c r="A300" s="31"/>
      <x:c r="B300" s="28"/>
      <x:c r="C300" s="28"/>
      <x:c r="D300" s="28"/>
      <x:c r="E300" s="46"/>
      <x:c r="F300" s="28"/>
      <x:c r="G300" s="28"/>
      <x:c r="H300" s="28"/>
      <x:c r="I300" s="46"/>
      <x:c r="J300" s="28"/>
      <x:c r="K300" s="1"/>
      <x:c r="L300" s="1"/>
      <x:c r="M300" s="1"/>
      <x:c r="N300" s="1"/>
      <x:c r="O300" s="1"/>
    </x:row>
    <x:row r="301" ht="36" customHeight="1">
      <x:c r="A301" s="31"/>
      <x:c r="B301" s="28"/>
      <x:c r="C301" s="28"/>
      <x:c r="D301" s="28"/>
      <x:c r="E301" s="46"/>
      <x:c r="F301" s="28"/>
      <x:c r="G301" s="28"/>
      <x:c r="H301" s="28"/>
      <x:c r="I301" s="46"/>
      <x:c r="J301" s="28"/>
      <x:c r="K301" s="1"/>
      <x:c r="L301" s="1"/>
      <x:c r="M301" s="1"/>
      <x:c r="N301" s="1"/>
      <x:c r="O301" s="1"/>
    </x:row>
    <x:row r="302" ht="36" customHeight="1">
      <x:c r="A302" s="31"/>
      <x:c r="B302" s="28"/>
      <x:c r="C302" s="28"/>
      <x:c r="D302" s="28"/>
      <x:c r="E302" s="46"/>
      <x:c r="F302" s="28"/>
      <x:c r="G302" s="28"/>
      <x:c r="H302" s="28"/>
      <x:c r="I302" s="46"/>
      <x:c r="J302" s="28"/>
      <x:c r="K302" s="1"/>
      <x:c r="L302" s="1"/>
      <x:c r="M302" s="1"/>
      <x:c r="N302" s="1"/>
      <x:c r="O302" s="1"/>
    </x:row>
    <x:row r="303" ht="36" customHeight="1">
      <x:c r="A303" s="31"/>
      <x:c r="B303" s="28"/>
      <x:c r="C303" s="28"/>
      <x:c r="D303" s="28"/>
      <x:c r="E303" s="46"/>
      <x:c r="F303" s="28"/>
      <x:c r="G303" s="28"/>
      <x:c r="H303" s="28"/>
      <x:c r="I303" s="46"/>
      <x:c r="J303" s="28"/>
      <x:c r="K303" s="1"/>
      <x:c r="L303" s="1"/>
      <x:c r="M303" s="1"/>
      <x:c r="N303" s="1"/>
      <x:c r="O303" s="1"/>
    </x:row>
    <x:row r="304" ht="36" customHeight="1">
      <x:c r="A304" s="31"/>
      <x:c r="B304" s="28"/>
      <x:c r="C304" s="28"/>
      <x:c r="D304" s="28"/>
      <x:c r="E304" s="46"/>
      <x:c r="F304" s="28"/>
      <x:c r="G304" s="28"/>
      <x:c r="H304" s="28"/>
      <x:c r="I304" s="46"/>
      <x:c r="J304" s="28"/>
      <x:c r="K304" s="1"/>
      <x:c r="L304" s="1"/>
      <x:c r="M304" s="1"/>
      <x:c r="N304" s="1"/>
      <x:c r="O304" s="1"/>
    </x:row>
    <x:row r="305" ht="36" customHeight="1">
      <x:c r="A305" s="31"/>
      <x:c r="B305" s="28"/>
      <x:c r="C305" s="28"/>
      <x:c r="D305" s="28"/>
      <x:c r="E305" s="46"/>
      <x:c r="F305" s="28"/>
      <x:c r="G305" s="28"/>
      <x:c r="H305" s="28"/>
      <x:c r="I305" s="46"/>
      <x:c r="J305" s="28"/>
      <x:c r="K305" s="1"/>
      <x:c r="L305" s="1"/>
      <x:c r="M305" s="1"/>
      <x:c r="N305" s="1"/>
      <x:c r="O305" s="1"/>
    </x:row>
    <x:row r="306" ht="36" customHeight="1">
      <x:c r="A306" s="31"/>
      <x:c r="B306" s="28"/>
      <x:c r="C306" s="28"/>
      <x:c r="D306" s="28"/>
      <x:c r="E306" s="46"/>
      <x:c r="F306" s="28"/>
      <x:c r="G306" s="28"/>
      <x:c r="H306" s="28"/>
      <x:c r="I306" s="46"/>
      <x:c r="J306" s="28"/>
      <x:c r="K306" s="1"/>
      <x:c r="L306" s="1"/>
      <x:c r="M306" s="1"/>
      <x:c r="N306" s="1"/>
      <x:c r="O306" s="1"/>
    </x:row>
    <x:row r="307" ht="36" customHeight="1">
      <x:c r="A307" s="31"/>
      <x:c r="B307" s="28"/>
      <x:c r="C307" s="28"/>
      <x:c r="D307" s="28"/>
      <x:c r="E307" s="46"/>
      <x:c r="F307" s="28"/>
      <x:c r="G307" s="28"/>
      <x:c r="H307" s="28"/>
      <x:c r="I307" s="46"/>
      <x:c r="J307" s="28"/>
      <x:c r="K307" s="1"/>
      <x:c r="L307" s="1"/>
      <x:c r="M307" s="1"/>
      <x:c r="N307" s="1"/>
      <x:c r="O307" s="1"/>
    </x:row>
    <x:row r="308" ht="36" customHeight="1">
      <x:c r="A308" s="31"/>
      <x:c r="B308" s="28"/>
      <x:c r="C308" s="28"/>
      <x:c r="D308" s="28"/>
      <x:c r="E308" s="46"/>
      <x:c r="F308" s="28"/>
      <x:c r="G308" s="28"/>
      <x:c r="H308" s="28"/>
      <x:c r="I308" s="46"/>
      <x:c r="J308" s="28"/>
      <x:c r="K308" s="1"/>
      <x:c r="L308" s="1"/>
      <x:c r="M308" s="1"/>
      <x:c r="N308" s="1"/>
      <x:c r="O308" s="1"/>
    </x:row>
    <x:row r="309" ht="36" customHeight="1">
      <x:c r="A309" s="31"/>
      <x:c r="B309" s="28"/>
      <x:c r="C309" s="28"/>
      <x:c r="D309" s="28"/>
      <x:c r="E309" s="46"/>
      <x:c r="F309" s="28"/>
      <x:c r="G309" s="28"/>
      <x:c r="H309" s="28"/>
      <x:c r="I309" s="46"/>
      <x:c r="J309" s="28"/>
      <x:c r="K309" s="1"/>
      <x:c r="L309" s="1"/>
      <x:c r="M309" s="1"/>
      <x:c r="N309" s="1"/>
      <x:c r="O309" s="1"/>
    </x:row>
    <x:row r="310" ht="36" customHeight="1">
      <x:c r="A310" s="31"/>
      <x:c r="B310" s="28"/>
      <x:c r="C310" s="28"/>
      <x:c r="D310" s="28"/>
      <x:c r="E310" s="46"/>
      <x:c r="F310" s="28"/>
      <x:c r="G310" s="28"/>
      <x:c r="H310" s="28"/>
      <x:c r="I310" s="46"/>
      <x:c r="J310" s="28"/>
      <x:c r="K310" s="1"/>
      <x:c r="L310" s="1"/>
      <x:c r="M310" s="1"/>
      <x:c r="N310" s="1"/>
      <x:c r="O310" s="1"/>
    </x:row>
    <x:row r="311" ht="36" customHeight="1">
      <x:c r="A311" s="31"/>
      <x:c r="B311" s="28"/>
      <x:c r="C311" s="28"/>
      <x:c r="D311" s="28"/>
      <x:c r="E311" s="46"/>
      <x:c r="F311" s="28"/>
      <x:c r="G311" s="28"/>
      <x:c r="H311" s="28"/>
      <x:c r="I311" s="46"/>
      <x:c r="J311" s="28"/>
      <x:c r="K311" s="1"/>
      <x:c r="L311" s="1"/>
      <x:c r="M311" s="1"/>
      <x:c r="N311" s="1"/>
      <x:c r="O311" s="1"/>
    </x:row>
    <x:row r="312" ht="36" customHeight="1">
      <x:c r="A312" s="31"/>
      <x:c r="B312" s="28"/>
      <x:c r="C312" s="28"/>
      <x:c r="D312" s="28"/>
      <x:c r="E312" s="46"/>
      <x:c r="F312" s="28"/>
      <x:c r="G312" s="28"/>
      <x:c r="H312" s="28"/>
      <x:c r="I312" s="46"/>
      <x:c r="J312" s="28"/>
      <x:c r="K312" s="1"/>
      <x:c r="L312" s="1"/>
      <x:c r="M312" s="1"/>
      <x:c r="N312" s="1"/>
      <x:c r="O312" s="1"/>
    </x:row>
    <x:row r="313" ht="36" customHeight="1">
      <x:c r="A313" s="31"/>
      <x:c r="B313" s="28"/>
      <x:c r="C313" s="28"/>
      <x:c r="D313" s="28"/>
      <x:c r="E313" s="46"/>
      <x:c r="F313" s="28"/>
      <x:c r="G313" s="28"/>
      <x:c r="H313" s="28"/>
      <x:c r="I313" s="46"/>
      <x:c r="J313" s="28"/>
      <x:c r="K313" s="1"/>
      <x:c r="L313" s="1"/>
      <x:c r="M313" s="1"/>
      <x:c r="N313" s="1"/>
      <x:c r="O313" s="1"/>
    </x:row>
    <x:row r="314" ht="36" customHeight="1">
      <x:c r="A314" s="31"/>
      <x:c r="B314" s="28"/>
      <x:c r="C314" s="28"/>
      <x:c r="D314" s="28"/>
      <x:c r="E314" s="46"/>
      <x:c r="F314" s="28"/>
      <x:c r="G314" s="28"/>
      <x:c r="H314" s="28"/>
      <x:c r="I314" s="46"/>
      <x:c r="J314" s="28"/>
      <x:c r="K314" s="1"/>
      <x:c r="L314" s="1"/>
      <x:c r="M314" s="1"/>
      <x:c r="N314" s="1"/>
      <x:c r="O314" s="1"/>
    </x:row>
    <x:row r="315" ht="36" customHeight="1">
      <x:c r="A315" s="31"/>
      <x:c r="B315" s="28"/>
      <x:c r="C315" s="28"/>
      <x:c r="D315" s="28"/>
      <x:c r="E315" s="46"/>
      <x:c r="F315" s="28"/>
      <x:c r="G315" s="28"/>
      <x:c r="H315" s="28"/>
      <x:c r="I315" s="46"/>
      <x:c r="J315" s="28"/>
      <x:c r="K315" s="1"/>
      <x:c r="L315" s="1"/>
      <x:c r="M315" s="1"/>
      <x:c r="N315" s="1"/>
      <x:c r="O315" s="1"/>
    </x:row>
    <x:row r="316" ht="36" customHeight="1">
      <x:c r="A316" s="31"/>
      <x:c r="B316" s="28"/>
      <x:c r="C316" s="28"/>
      <x:c r="D316" s="28"/>
      <x:c r="E316" s="46"/>
      <x:c r="F316" s="28"/>
      <x:c r="G316" s="28"/>
      <x:c r="H316" s="28"/>
      <x:c r="I316" s="46"/>
      <x:c r="J316" s="28"/>
      <x:c r="K316" s="1"/>
      <x:c r="L316" s="1"/>
      <x:c r="M316" s="1"/>
      <x:c r="N316" s="1"/>
      <x:c r="O316" s="1"/>
    </x:row>
    <x:row r="317" ht="36" customHeight="1">
      <x:c r="A317" s="31"/>
      <x:c r="B317" s="28"/>
      <x:c r="C317" s="28"/>
      <x:c r="D317" s="28"/>
      <x:c r="E317" s="46"/>
      <x:c r="F317" s="28"/>
      <x:c r="G317" s="28"/>
      <x:c r="H317" s="28"/>
      <x:c r="I317" s="46"/>
      <x:c r="J317" s="28"/>
      <x:c r="K317" s="1"/>
      <x:c r="L317" s="1"/>
      <x:c r="M317" s="1"/>
      <x:c r="N317" s="1"/>
      <x:c r="O317" s="1"/>
    </x:row>
    <x:row r="318" ht="36" customHeight="1">
      <x:c r="A318" s="31"/>
      <x:c r="B318" s="28"/>
      <x:c r="C318" s="28"/>
      <x:c r="D318" s="28"/>
      <x:c r="E318" s="46"/>
      <x:c r="F318" s="28"/>
      <x:c r="G318" s="28"/>
      <x:c r="H318" s="28"/>
      <x:c r="I318" s="46"/>
      <x:c r="J318" s="28"/>
      <x:c r="K318" s="1"/>
      <x:c r="L318" s="1"/>
      <x:c r="M318" s="1"/>
      <x:c r="N318" s="1"/>
      <x:c r="O318" s="1"/>
    </x:row>
    <x:row r="319" ht="36" customHeight="1">
      <x:c r="A319" s="31"/>
      <x:c r="B319" s="28"/>
      <x:c r="C319" s="28"/>
      <x:c r="D319" s="28"/>
      <x:c r="E319" s="46"/>
      <x:c r="F319" s="28"/>
      <x:c r="G319" s="28"/>
      <x:c r="H319" s="28"/>
      <x:c r="I319" s="46"/>
      <x:c r="J319" s="28"/>
      <x:c r="K319" s="1"/>
      <x:c r="L319" s="1"/>
      <x:c r="M319" s="1"/>
      <x:c r="N319" s="1"/>
      <x:c r="O319" s="1"/>
    </x:row>
    <x:row r="320" ht="36" customHeight="1">
      <x:c r="A320" s="31"/>
      <x:c r="B320" s="28"/>
      <x:c r="C320" s="28"/>
      <x:c r="D320" s="28"/>
      <x:c r="E320" s="46"/>
      <x:c r="F320" s="28"/>
      <x:c r="G320" s="28"/>
      <x:c r="H320" s="28"/>
      <x:c r="I320" s="46"/>
      <x:c r="J320" s="28"/>
      <x:c r="K320" s="1"/>
      <x:c r="L320" s="1"/>
      <x:c r="M320" s="1"/>
      <x:c r="N320" s="1"/>
      <x:c r="O320" s="1"/>
    </x:row>
    <x:row r="321" ht="36" customHeight="1">
      <x:c r="A321" s="31"/>
      <x:c r="B321" s="28"/>
      <x:c r="C321" s="28"/>
      <x:c r="D321" s="28"/>
      <x:c r="E321" s="46"/>
      <x:c r="F321" s="28"/>
      <x:c r="G321" s="28"/>
      <x:c r="H321" s="28"/>
      <x:c r="I321" s="46"/>
      <x:c r="J321" s="28"/>
      <x:c r="K321" s="1"/>
      <x:c r="L321" s="1"/>
      <x:c r="M321" s="1"/>
      <x:c r="N321" s="1"/>
      <x:c r="O321" s="1"/>
    </x:row>
    <x:row r="322" ht="36" customHeight="1">
      <x:c r="A322" s="31"/>
      <x:c r="B322" s="28"/>
      <x:c r="C322" s="28"/>
      <x:c r="D322" s="28"/>
      <x:c r="E322" s="46"/>
      <x:c r="F322" s="28"/>
      <x:c r="G322" s="28"/>
      <x:c r="H322" s="28"/>
      <x:c r="I322" s="46"/>
      <x:c r="J322" s="28"/>
      <x:c r="K322" s="1"/>
      <x:c r="L322" s="1"/>
      <x:c r="M322" s="1"/>
      <x:c r="N322" s="1"/>
      <x:c r="O322" s="1"/>
    </x:row>
    <x:row r="323" ht="36" customHeight="1">
      <x:c r="A323" s="31"/>
      <x:c r="B323" s="28"/>
      <x:c r="C323" s="28"/>
      <x:c r="D323" s="28"/>
      <x:c r="E323" s="46"/>
      <x:c r="F323" s="28"/>
      <x:c r="G323" s="28"/>
      <x:c r="H323" s="28"/>
      <x:c r="I323" s="46"/>
      <x:c r="J323" s="28"/>
      <x:c r="K323" s="1"/>
      <x:c r="L323" s="1"/>
      <x:c r="M323" s="1"/>
      <x:c r="N323" s="1"/>
      <x:c r="O323" s="1"/>
    </x:row>
    <x:row r="324" ht="36" customHeight="1">
      <x:c r="A324" s="31"/>
      <x:c r="B324" s="28"/>
      <x:c r="C324" s="28"/>
      <x:c r="D324" s="28"/>
      <x:c r="E324" s="46"/>
      <x:c r="F324" s="28"/>
      <x:c r="G324" s="28"/>
      <x:c r="H324" s="28"/>
      <x:c r="I324" s="46"/>
      <x:c r="J324" s="28"/>
      <x:c r="K324" s="1"/>
      <x:c r="L324" s="1"/>
      <x:c r="M324" s="1"/>
      <x:c r="N324" s="1"/>
      <x:c r="O324" s="1"/>
    </x:row>
    <x:row r="325" ht="36" customHeight="1">
      <x:c r="A325" s="31"/>
      <x:c r="B325" s="28"/>
      <x:c r="C325" s="28"/>
      <x:c r="D325" s="28"/>
      <x:c r="E325" s="46"/>
      <x:c r="F325" s="28"/>
      <x:c r="G325" s="28"/>
      <x:c r="H325" s="28"/>
      <x:c r="I325" s="46"/>
      <x:c r="J325" s="28"/>
      <x:c r="K325" s="1"/>
      <x:c r="L325" s="1"/>
      <x:c r="M325" s="1"/>
      <x:c r="N325" s="1"/>
      <x:c r="O325" s="1"/>
    </x:row>
    <x:row r="326" ht="36" customHeight="1">
      <x:c r="A326" s="31"/>
      <x:c r="B326" s="28"/>
      <x:c r="C326" s="28"/>
      <x:c r="D326" s="28"/>
      <x:c r="E326" s="46"/>
      <x:c r="F326" s="28"/>
      <x:c r="G326" s="28"/>
      <x:c r="H326" s="28"/>
      <x:c r="I326" s="46"/>
      <x:c r="J326" s="28"/>
      <x:c r="K326" s="1"/>
      <x:c r="L326" s="1"/>
      <x:c r="M326" s="1"/>
      <x:c r="N326" s="1"/>
      <x:c r="O326" s="1"/>
    </x:row>
    <x:row r="327" ht="36" customHeight="1">
      <x:c r="A327" s="32"/>
      <x:c r="B327" s="29"/>
      <x:c r="C327" s="29"/>
      <x:c r="D327" s="29"/>
      <x:c r="E327" s="47"/>
      <x:c r="F327" s="29"/>
      <x:c r="G327" s="29"/>
      <x:c r="H327" s="29"/>
      <x:c r="I327" s="47"/>
      <x:c r="J327" s="29"/>
      <x:c r="K327" s="1"/>
      <x:c r="L327" s="1"/>
      <x:c r="M327" s="1"/>
      <x:c r="N327" s="1"/>
      <x:c r="O327" s="1"/>
    </x:row>
  </x:sheetData>
  <x:conditionalFormatting sqref="C8:C107">
    <x:cfRule type="expression" dxfId="1" priority="1">
      <x:formula>AND($A8&lt;&gt;"",OR(ISNUMBER(SEARCH("Complete",$C8)),ISNUMBER(SEARCH("missing",$C8)),ISNUMBER(SEARCH("conflict",$C8)),ISNUMBER(SEARCH("Duplicate",$C8)),ISNUMBER(SEARCH("Closure needs",$C8))))</x:formula>
    </x:cfRule>
  </x:conditionalFormatting>
  <x:dataValidations count="7">
    <x:dataValidation type="list" errorStyle="stop" showErrorMessage="1" errorTitle="Choose a listed value" error="Select a listed value or leave unknown information blank." sqref="E8:E107">
      <x:formula1>"Materials,Hardware"</x:formula1>
    </x:dataValidation>
    <x:dataValidation type="whole" errorStyle="stop" operator="greaterThanOrEqual" showErrorMessage="1" errorTitle="Check quantity or dimension" error="Enter a nonnegative number, or leave unknown values blank." sqref="H8:H107">
      <x:formula1>0</x:formula1>
    </x:dataValidation>
    <x:dataValidation type="list" errorStyle="stop" showErrorMessage="1" errorTitle="Choose a listed value" error="Select a listed value or leave unknown information blank." sqref="I8:I107">
      <x:formula1>"each,set,pair,kit,carton"</x:formula1>
    </x:dataValidation>
    <x:dataValidation type="list" errorStyle="stop" showErrorMessage="1" errorTitle="Choose a listed value" error="Select a listed value or leave unknown information blank." sqref="J8:J107">
      <x:formula1>"Per cabinet,Allocated order total"</x:formula1>
    </x:dataValidation>
    <x:dataValidation type="list" errorStyle="stop" showErrorMessage="1" errorTitle="Choose a listed value" error="Select a listed value or leave unknown information blank." sqref="L8:L107">
      <x:formula1>"Not submitted,Under review,Revise and resubmit,Approved,Approved with comments,Superseded,Not applicable"</x:formula1>
    </x:dataValidation>
    <x:dataValidation type="decimal" errorStyle="stop" operator="greaterThanOrEqual" showErrorMessage="1" errorTitle="Check quantity or dimension" error="Enter a nonnegative number, or leave unknown values blank." sqref="D118:D217">
      <x:formula1>0</x:formula1>
    </x:dataValidation>
    <x:dataValidation type="list" errorStyle="stop" showErrorMessage="1" errorTitle="Choose a listed value" error="Select a listed value or leave unknown information blank." sqref="E118:E217">
      <x:formula1>"mm,in"</x:formula1>
    </x:dataValidation>
  </x:dataValidations>
  <x:pageMargins left="0.7" right="0.7" top="0.75" bottom="0.75" header="0.3" footer="0.3"/>
  <x:tableParts count="3">
    <x:tablePart xmlns:r="http://schemas.openxmlformats.org/officeDocument/2006/relationships" r:id="R28afead3e43748b3"/>
    <x:tablePart xmlns:r="http://schemas.openxmlformats.org/officeDocument/2006/relationships" r:id="Rf9a50e56b4a34a38"/>
    <x:tablePart xmlns:r="http://schemas.openxmlformats.org/officeDocument/2006/relationships" r:id="R12993cb1cb7b4fa7"/>
  </x:tableParts>
</x:worksheet>
</file>

<file path=xl/worksheets/sheet3.xml><?xml version="1.0" encoding="utf-8"?>
<x:worksheet xmlns:x="http://schemas.openxmlformats.org/spreadsheetml/2006/main">
  <x:sheetPr>
    <x:tabColor rgb="FF71867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.5600004196167" hidden="0" customWidth="1"/>
    <x:col min="2" max="2" width="25.559999465942383" hidden="0" customWidth="1"/>
    <x:col min="3" max="3" width="26.670000076293945" hidden="0" customWidth="1"/>
    <x:col min="4" max="4" width="18.889999389648438" hidden="0" customWidth="1"/>
    <x:col min="5" max="5" width="26.670000076293945" hidden="0" customWidth="1"/>
    <x:col min="6" max="6" width="26.670000076293945" hidden="0" customWidth="1"/>
    <x:col min="7" max="7" width="26.670000076293945" hidden="0" customWidth="1"/>
    <x:col min="8" max="8" width="22.219999313354492" hidden="0" customWidth="1"/>
    <x:col min="9" max="9" width="18.889999389648438" hidden="0" customWidth="1"/>
    <x:col min="10" max="10" width="15.5600004196167" hidden="0" customWidth="1"/>
    <x:col min="11" max="11" width="18.889999389648438" hidden="0" customWidth="1"/>
    <x:col min="12" max="12" width="15.5600004196167" hidden="0" customWidth="1"/>
    <x:col min="13" max="13" width="24.440000534057617" hidden="0" customWidth="1"/>
    <x:col min="14" max="14" width="18.889999389648438" hidden="0" customWidth="1"/>
    <x:col min="15" max="15" width="15.5600004196167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8" customHeight="1">
      <x:c r="A2" s="2" t="str">
        <x:v>Equipment Interfaces · v1.1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3" customHeight="1">
      <x:c r="A3" s="4" t="str">
        <x:v>Use one Interface ID for one equipment-to-cabinet interface. Compare required and available unobstructed openings in the same selected unit.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3" customHeight="1">
      <x:c r="A4" s="4" t="str">
        <x:v>Main row 7. Interface details and decisions row 117. Recorded or dimension-matched does not mean technical approval or production release.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27" customHeight="1">
      <x:c r="A5" s="1" t="str">
        <x:v>Project / version</x:v>
      </x:c>
      <x:c r="B5" s="5"/>
      <x:c r="C5" s="1" t="str">
        <x:v>Prepared by</x:v>
      </x:c>
      <x:c r="D5" s="5"/>
      <x:c r="E5" s="1" t="str">
        <x:v>Date</x:v>
      </x:c>
      <x:c r="F5" s="6"/>
      <x:c r="G5" s="1" t="str">
        <x:v>Register revision</x:v>
      </x:c>
      <x:c r="H5" s="5"/>
      <x:c r="I5" s="1" t="str">
        <x:v>Destination</x:v>
      </x:c>
      <x:c r="J5" s="5"/>
      <x:c r="K5" s="1"/>
      <x:c r="L5" s="1"/>
      <x:c r="M5" s="1"/>
      <x:c r="N5" s="1"/>
      <x:c r="O5" s="1"/>
    </x:row>
    <x:row r="6" ht="23" customHeight="1">
      <x:c r="A6" s="3" t="str">
        <x:v>Yellow: enter project records. Gray: calculated missing-item or quantity fields. Date format: mm/dd/yyyy. Use the module headers below.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 ht="48" customHeight="1">
      <x:c r="A7" s="18" t="str">
        <x:v>Interface ID</x:v>
      </x:c>
      <x:c r="B7" s="19" t="str">
        <x:v>Cabinet ID</x:v>
      </x:c>
      <x:c r="C7" s="19" t="str">
        <x:v>Required action</x:v>
      </x:c>
      <x:c r="D7" s="19" t="str">
        <x:v>Interface status</x:v>
      </x:c>
      <x:c r="E7" s="19" t="str">
        <x:v>Equipment brand / full model</x:v>
      </x:c>
      <x:c r="F7" s="19" t="str">
        <x:v>Destination market / model version</x:v>
      </x:c>
      <x:c r="G7" s="19" t="str">
        <x:v>Source document / URL</x:v>
      </x:c>
      <x:c r="H7" s="19" t="str">
        <x:v>Source revision / date</x:v>
      </x:c>
      <x:c r="I7" s="19" t="str">
        <x:v>Dimension unit</x:v>
      </x:c>
      <x:c r="J7" s="19" t="str">
        <x:v>Required net width</x:v>
      </x:c>
      <x:c r="K7" s="19" t="str">
        <x:v>Required net depth</x:v>
      </x:c>
      <x:c r="L7" s="19" t="str">
        <x:v>Required net height</x:v>
      </x:c>
      <x:c r="M7" s="19" t="str">
        <x:v>Available net width</x:v>
      </x:c>
      <x:c r="N7" s="19" t="str">
        <x:v>Available net depth</x:v>
      </x:c>
      <x:c r="O7" s="20" t="str">
        <x:v>Available net height</x:v>
      </x:c>
    </x:row>
    <x:row r="8" ht="36" customHeight="1">
      <x:c r="A8" s="30"/>
      <x:c r="B8" s="30"/>
      <x:c r="C8" s="33" t="str">
        <x:f>IF(A8="","",IF(COUNTIFS($A$8:$A$107,A8)&lt;&gt;1,"Duplicate Interface ID",IF(COUNTIFS('Cabinet RFQ'!$A$8:$A$107,B8)&lt;&gt;1,"Cabinet ID not found or duplicated",IF(D8="Not applicable","Record reason and scope in details",IF(OR(E8="",F8="",G8="",H8="",I8="",COUNT(J8:O8)&lt;&gt;6),"Complete model, source, unit and openings",IF(OR(J8&lt;=0,K8&lt;=0,L8&lt;=0,M8&lt;=0,N8&lt;=0,O8&lt;=0),"Opening dimensions must be positive",IF(OR(M8&lt;J8,N8&lt;K8,O8&lt;L8),"Review net-opening conflict",IF(COUNTIFS($A$118:$A$217,A8,$H$118:$H$217,"&lt;&gt;",$J$118:$J$217,"&lt;&gt;",$K$118:$K$217,"&lt;&gt;",$L$118:$L$217,"&gt;0")&lt;&gt;1,"Complete drawing and decision details",IF(COUNTIFS('Approvals Changes'!$A$8:$A$107,INDEX($J$118:$J$217,MATCH(A8,$A$118:$A$217,0)),'Approvals Changes'!$B$8:$B$107,A8,'Approvals Changes'!$H$8:$H$107,INDEX($K$118:$K$217,MATCH(A8,$A$118:$A$217,0)),'Approvals Changes'!$I$8:$I$107,INDEX($L$118:$L$217,MATCH(A8,$A$118:$A$217,0)))&lt;&gt;1,"Locate interface decision record","Manual technical review required")))))))))</x:f>
      </x:c>
      <x:c r="D8" s="27"/>
      <x:c r="E8" s="27"/>
      <x:c r="F8" s="27"/>
      <x:c r="G8" s="27"/>
      <x:c r="H8" s="27"/>
      <x:c r="I8" s="27"/>
      <x:c r="J8" s="52"/>
      <x:c r="K8" s="52"/>
      <x:c r="L8" s="52"/>
      <x:c r="M8" s="52"/>
      <x:c r="N8" s="52"/>
      <x:c r="O8" s="52"/>
    </x:row>
    <x:row r="9" ht="36" customHeight="1">
      <x:c r="A9" s="31"/>
      <x:c r="B9" s="31"/>
      <x:c r="C9" s="34" t="str">
        <x:f>IF(A9="","",IF(COUNTIFS($A$8:$A$107,A9)&lt;&gt;1,"Duplicate Interface ID",IF(COUNTIFS('Cabinet RFQ'!$A$8:$A$107,B9)&lt;&gt;1,"Cabinet ID not found or duplicated",IF(D9="Not applicable","Record reason and scope in details",IF(OR(E9="",F9="",G9="",H9="",I9="",COUNT(J9:O9)&lt;&gt;6),"Complete model, source, unit and openings",IF(OR(J9&lt;=0,K9&lt;=0,L9&lt;=0,M9&lt;=0,N9&lt;=0,O9&lt;=0),"Opening dimensions must be positive",IF(OR(M9&lt;J9,N9&lt;K9,O9&lt;L9),"Review net-opening conflict",IF(COUNTIFS($A$118:$A$217,A9,$H$118:$H$217,"&lt;&gt;",$J$118:$J$217,"&lt;&gt;",$K$118:$K$217,"&lt;&gt;",$L$118:$L$217,"&gt;0")&lt;&gt;1,"Complete drawing and decision details",IF(COUNTIFS('Approvals Changes'!$A$8:$A$107,INDEX($J$118:$J$217,MATCH(A9,$A$118:$A$217,0)),'Approvals Changes'!$B$8:$B$107,A9,'Approvals Changes'!$H$8:$H$107,INDEX($K$118:$K$217,MATCH(A9,$A$118:$A$217,0)),'Approvals Changes'!$I$8:$I$107,INDEX($L$118:$L$217,MATCH(A9,$A$118:$A$217,0)))&lt;&gt;1,"Locate interface decision record","Manual technical review required")))))))))</x:f>
      </x:c>
      <x:c r="D9" s="28"/>
      <x:c r="E9" s="28"/>
      <x:c r="F9" s="28"/>
      <x:c r="G9" s="28"/>
      <x:c r="H9" s="28"/>
      <x:c r="I9" s="28"/>
      <x:c r="J9" s="53"/>
      <x:c r="K9" s="53"/>
      <x:c r="L9" s="53"/>
      <x:c r="M9" s="53"/>
      <x:c r="N9" s="53"/>
      <x:c r="O9" s="53"/>
    </x:row>
    <x:row r="10" ht="36" customHeight="1">
      <x:c r="A10" s="31"/>
      <x:c r="B10" s="31"/>
      <x:c r="C10" s="34" t="str">
        <x:f>IF(A10="","",IF(COUNTIFS($A$8:$A$107,A10)&lt;&gt;1,"Duplicate Interface ID",IF(COUNTIFS('Cabinet RFQ'!$A$8:$A$107,B10)&lt;&gt;1,"Cabinet ID not found or duplicated",IF(D10="Not applicable","Record reason and scope in details",IF(OR(E10="",F10="",G10="",H10="",I10="",COUNT(J10:O10)&lt;&gt;6),"Complete model, source, unit and openings",IF(OR(J10&lt;=0,K10&lt;=0,L10&lt;=0,M10&lt;=0,N10&lt;=0,O10&lt;=0),"Opening dimensions must be positive",IF(OR(M10&lt;J10,N10&lt;K10,O10&lt;L10),"Review net-opening conflict",IF(COUNTIFS($A$118:$A$217,A10,$H$118:$H$217,"&lt;&gt;",$J$118:$J$217,"&lt;&gt;",$K$118:$K$217,"&lt;&gt;",$L$118:$L$217,"&gt;0")&lt;&gt;1,"Complete drawing and decision details",IF(COUNTIFS('Approvals Changes'!$A$8:$A$107,INDEX($J$118:$J$217,MATCH(A10,$A$118:$A$217,0)),'Approvals Changes'!$B$8:$B$107,A10,'Approvals Changes'!$H$8:$H$107,INDEX($K$118:$K$217,MATCH(A10,$A$118:$A$217,0)),'Approvals Changes'!$I$8:$I$107,INDEX($L$118:$L$217,MATCH(A10,$A$118:$A$217,0)))&lt;&gt;1,"Locate interface decision record","Manual technical review required")))))))))</x:f>
      </x:c>
      <x:c r="D10" s="28"/>
      <x:c r="E10" s="28"/>
      <x:c r="F10" s="28"/>
      <x:c r="G10" s="28"/>
      <x:c r="H10" s="28"/>
      <x:c r="I10" s="28"/>
      <x:c r="J10" s="53"/>
      <x:c r="K10" s="53"/>
      <x:c r="L10" s="53"/>
      <x:c r="M10" s="53"/>
      <x:c r="N10" s="53"/>
      <x:c r="O10" s="53"/>
    </x:row>
    <x:row r="11" ht="36" customHeight="1">
      <x:c r="A11" s="31"/>
      <x:c r="B11" s="31"/>
      <x:c r="C11" s="34" t="str">
        <x:f>IF(A11="","",IF(COUNTIFS($A$8:$A$107,A11)&lt;&gt;1,"Duplicate Interface ID",IF(COUNTIFS('Cabinet RFQ'!$A$8:$A$107,B11)&lt;&gt;1,"Cabinet ID not found or duplicated",IF(D11="Not applicable","Record reason and scope in details",IF(OR(E11="",F11="",G11="",H11="",I11="",COUNT(J11:O11)&lt;&gt;6),"Complete model, source, unit and openings",IF(OR(J11&lt;=0,K11&lt;=0,L11&lt;=0,M11&lt;=0,N11&lt;=0,O11&lt;=0),"Opening dimensions must be positive",IF(OR(M11&lt;J11,N11&lt;K11,O11&lt;L11),"Review net-opening conflict",IF(COUNTIFS($A$118:$A$217,A11,$H$118:$H$217,"&lt;&gt;",$J$118:$J$217,"&lt;&gt;",$K$118:$K$217,"&lt;&gt;",$L$118:$L$217,"&gt;0")&lt;&gt;1,"Complete drawing and decision details",IF(COUNTIFS('Approvals Changes'!$A$8:$A$107,INDEX($J$118:$J$217,MATCH(A11,$A$118:$A$217,0)),'Approvals Changes'!$B$8:$B$107,A11,'Approvals Changes'!$H$8:$H$107,INDEX($K$118:$K$217,MATCH(A11,$A$118:$A$217,0)),'Approvals Changes'!$I$8:$I$107,INDEX($L$118:$L$217,MATCH(A11,$A$118:$A$217,0)))&lt;&gt;1,"Locate interface decision record","Manual technical review required")))))))))</x:f>
      </x:c>
      <x:c r="D11" s="28"/>
      <x:c r="E11" s="28"/>
      <x:c r="F11" s="28"/>
      <x:c r="G11" s="28"/>
      <x:c r="H11" s="28"/>
      <x:c r="I11" s="28"/>
      <x:c r="J11" s="53"/>
      <x:c r="K11" s="53"/>
      <x:c r="L11" s="53"/>
      <x:c r="M11" s="53"/>
      <x:c r="N11" s="53"/>
      <x:c r="O11" s="53"/>
    </x:row>
    <x:row r="12" ht="36" customHeight="1">
      <x:c r="A12" s="31"/>
      <x:c r="B12" s="31"/>
      <x:c r="C12" s="34" t="str">
        <x:f>IF(A12="","",IF(COUNTIFS($A$8:$A$107,A12)&lt;&gt;1,"Duplicate Interface ID",IF(COUNTIFS('Cabinet RFQ'!$A$8:$A$107,B12)&lt;&gt;1,"Cabinet ID not found or duplicated",IF(D12="Not applicable","Record reason and scope in details",IF(OR(E12="",F12="",G12="",H12="",I12="",COUNT(J12:O12)&lt;&gt;6),"Complete model, source, unit and openings",IF(OR(J12&lt;=0,K12&lt;=0,L12&lt;=0,M12&lt;=0,N12&lt;=0,O12&lt;=0),"Opening dimensions must be positive",IF(OR(M12&lt;J12,N12&lt;K12,O12&lt;L12),"Review net-opening conflict",IF(COUNTIFS($A$118:$A$217,A12,$H$118:$H$217,"&lt;&gt;",$J$118:$J$217,"&lt;&gt;",$K$118:$K$217,"&lt;&gt;",$L$118:$L$217,"&gt;0")&lt;&gt;1,"Complete drawing and decision details",IF(COUNTIFS('Approvals Changes'!$A$8:$A$107,INDEX($J$118:$J$217,MATCH(A12,$A$118:$A$217,0)),'Approvals Changes'!$B$8:$B$107,A12,'Approvals Changes'!$H$8:$H$107,INDEX($K$118:$K$217,MATCH(A12,$A$118:$A$217,0)),'Approvals Changes'!$I$8:$I$107,INDEX($L$118:$L$217,MATCH(A12,$A$118:$A$217,0)))&lt;&gt;1,"Locate interface decision record","Manual technical review required")))))))))</x:f>
      </x:c>
      <x:c r="D12" s="28"/>
      <x:c r="E12" s="28"/>
      <x:c r="F12" s="28"/>
      <x:c r="G12" s="28"/>
      <x:c r="H12" s="28"/>
      <x:c r="I12" s="28"/>
      <x:c r="J12" s="53"/>
      <x:c r="K12" s="53"/>
      <x:c r="L12" s="53"/>
      <x:c r="M12" s="53"/>
      <x:c r="N12" s="53"/>
      <x:c r="O12" s="53"/>
    </x:row>
    <x:row r="13" ht="36" customHeight="1">
      <x:c r="A13" s="31"/>
      <x:c r="B13" s="31"/>
      <x:c r="C13" s="34" t="str">
        <x:f>IF(A13="","",IF(COUNTIFS($A$8:$A$107,A13)&lt;&gt;1,"Duplicate Interface ID",IF(COUNTIFS('Cabinet RFQ'!$A$8:$A$107,B13)&lt;&gt;1,"Cabinet ID not found or duplicated",IF(D13="Not applicable","Record reason and scope in details",IF(OR(E13="",F13="",G13="",H13="",I13="",COUNT(J13:O13)&lt;&gt;6),"Complete model, source, unit and openings",IF(OR(J13&lt;=0,K13&lt;=0,L13&lt;=0,M13&lt;=0,N13&lt;=0,O13&lt;=0),"Opening dimensions must be positive",IF(OR(M13&lt;J13,N13&lt;K13,O13&lt;L13),"Review net-opening conflict",IF(COUNTIFS($A$118:$A$217,A13,$H$118:$H$217,"&lt;&gt;",$J$118:$J$217,"&lt;&gt;",$K$118:$K$217,"&lt;&gt;",$L$118:$L$217,"&gt;0")&lt;&gt;1,"Complete drawing and decision details",IF(COUNTIFS('Approvals Changes'!$A$8:$A$107,INDEX($J$118:$J$217,MATCH(A13,$A$118:$A$217,0)),'Approvals Changes'!$B$8:$B$107,A13,'Approvals Changes'!$H$8:$H$107,INDEX($K$118:$K$217,MATCH(A13,$A$118:$A$217,0)),'Approvals Changes'!$I$8:$I$107,INDEX($L$118:$L$217,MATCH(A13,$A$118:$A$217,0)))&lt;&gt;1,"Locate interface decision record","Manual technical review required")))))))))</x:f>
      </x:c>
      <x:c r="D13" s="28"/>
      <x:c r="E13" s="28"/>
      <x:c r="F13" s="28"/>
      <x:c r="G13" s="28"/>
      <x:c r="H13" s="28"/>
      <x:c r="I13" s="28"/>
      <x:c r="J13" s="53"/>
      <x:c r="K13" s="53"/>
      <x:c r="L13" s="53"/>
      <x:c r="M13" s="53"/>
      <x:c r="N13" s="53"/>
      <x:c r="O13" s="53"/>
    </x:row>
    <x:row r="14" ht="36" customHeight="1">
      <x:c r="A14" s="31"/>
      <x:c r="B14" s="31"/>
      <x:c r="C14" s="34" t="str">
        <x:f>IF(A14="","",IF(COUNTIFS($A$8:$A$107,A14)&lt;&gt;1,"Duplicate Interface ID",IF(COUNTIFS('Cabinet RFQ'!$A$8:$A$107,B14)&lt;&gt;1,"Cabinet ID not found or duplicated",IF(D14="Not applicable","Record reason and scope in details",IF(OR(E14="",F14="",G14="",H14="",I14="",COUNT(J14:O14)&lt;&gt;6),"Complete model, source, unit and openings",IF(OR(J14&lt;=0,K14&lt;=0,L14&lt;=0,M14&lt;=0,N14&lt;=0,O14&lt;=0),"Opening dimensions must be positive",IF(OR(M14&lt;J14,N14&lt;K14,O14&lt;L14),"Review net-opening conflict",IF(COUNTIFS($A$118:$A$217,A14,$H$118:$H$217,"&lt;&gt;",$J$118:$J$217,"&lt;&gt;",$K$118:$K$217,"&lt;&gt;",$L$118:$L$217,"&gt;0")&lt;&gt;1,"Complete drawing and decision details",IF(COUNTIFS('Approvals Changes'!$A$8:$A$107,INDEX($J$118:$J$217,MATCH(A14,$A$118:$A$217,0)),'Approvals Changes'!$B$8:$B$107,A14,'Approvals Changes'!$H$8:$H$107,INDEX($K$118:$K$217,MATCH(A14,$A$118:$A$217,0)),'Approvals Changes'!$I$8:$I$107,INDEX($L$118:$L$217,MATCH(A14,$A$118:$A$217,0)))&lt;&gt;1,"Locate interface decision record","Manual technical review required")))))))))</x:f>
      </x:c>
      <x:c r="D14" s="28"/>
      <x:c r="E14" s="28"/>
      <x:c r="F14" s="28"/>
      <x:c r="G14" s="28"/>
      <x:c r="H14" s="28"/>
      <x:c r="I14" s="28"/>
      <x:c r="J14" s="53"/>
      <x:c r="K14" s="53"/>
      <x:c r="L14" s="53"/>
      <x:c r="M14" s="53"/>
      <x:c r="N14" s="53"/>
      <x:c r="O14" s="53"/>
    </x:row>
    <x:row r="15" ht="36" customHeight="1">
      <x:c r="A15" s="31"/>
      <x:c r="B15" s="31"/>
      <x:c r="C15" s="34" t="str">
        <x:f>IF(A15="","",IF(COUNTIFS($A$8:$A$107,A15)&lt;&gt;1,"Duplicate Interface ID",IF(COUNTIFS('Cabinet RFQ'!$A$8:$A$107,B15)&lt;&gt;1,"Cabinet ID not found or duplicated",IF(D15="Not applicable","Record reason and scope in details",IF(OR(E15="",F15="",G15="",H15="",I15="",COUNT(J15:O15)&lt;&gt;6),"Complete model, source, unit and openings",IF(OR(J15&lt;=0,K15&lt;=0,L15&lt;=0,M15&lt;=0,N15&lt;=0,O15&lt;=0),"Opening dimensions must be positive",IF(OR(M15&lt;J15,N15&lt;K15,O15&lt;L15),"Review net-opening conflict",IF(COUNTIFS($A$118:$A$217,A15,$H$118:$H$217,"&lt;&gt;",$J$118:$J$217,"&lt;&gt;",$K$118:$K$217,"&lt;&gt;",$L$118:$L$217,"&gt;0")&lt;&gt;1,"Complete drawing and decision details",IF(COUNTIFS('Approvals Changes'!$A$8:$A$107,INDEX($J$118:$J$217,MATCH(A15,$A$118:$A$217,0)),'Approvals Changes'!$B$8:$B$107,A15,'Approvals Changes'!$H$8:$H$107,INDEX($K$118:$K$217,MATCH(A15,$A$118:$A$217,0)),'Approvals Changes'!$I$8:$I$107,INDEX($L$118:$L$217,MATCH(A15,$A$118:$A$217,0)))&lt;&gt;1,"Locate interface decision record","Manual technical review required")))))))))</x:f>
      </x:c>
      <x:c r="D15" s="28"/>
      <x:c r="E15" s="28"/>
      <x:c r="F15" s="28"/>
      <x:c r="G15" s="28"/>
      <x:c r="H15" s="28"/>
      <x:c r="I15" s="28"/>
      <x:c r="J15" s="53"/>
      <x:c r="K15" s="53"/>
      <x:c r="L15" s="53"/>
      <x:c r="M15" s="53"/>
      <x:c r="N15" s="53"/>
      <x:c r="O15" s="53"/>
    </x:row>
    <x:row r="16" ht="36" customHeight="1">
      <x:c r="A16" s="31"/>
      <x:c r="B16" s="31"/>
      <x:c r="C16" s="34" t="str">
        <x:f>IF(A16="","",IF(COUNTIFS($A$8:$A$107,A16)&lt;&gt;1,"Duplicate Interface ID",IF(COUNTIFS('Cabinet RFQ'!$A$8:$A$107,B16)&lt;&gt;1,"Cabinet ID not found or duplicated",IF(D16="Not applicable","Record reason and scope in details",IF(OR(E16="",F16="",G16="",H16="",I16="",COUNT(J16:O16)&lt;&gt;6),"Complete model, source, unit and openings",IF(OR(J16&lt;=0,K16&lt;=0,L16&lt;=0,M16&lt;=0,N16&lt;=0,O16&lt;=0),"Opening dimensions must be positive",IF(OR(M16&lt;J16,N16&lt;K16,O16&lt;L16),"Review net-opening conflict",IF(COUNTIFS($A$118:$A$217,A16,$H$118:$H$217,"&lt;&gt;",$J$118:$J$217,"&lt;&gt;",$K$118:$K$217,"&lt;&gt;",$L$118:$L$217,"&gt;0")&lt;&gt;1,"Complete drawing and decision details",IF(COUNTIFS('Approvals Changes'!$A$8:$A$107,INDEX($J$118:$J$217,MATCH(A16,$A$118:$A$217,0)),'Approvals Changes'!$B$8:$B$107,A16,'Approvals Changes'!$H$8:$H$107,INDEX($K$118:$K$217,MATCH(A16,$A$118:$A$217,0)),'Approvals Changes'!$I$8:$I$107,INDEX($L$118:$L$217,MATCH(A16,$A$118:$A$217,0)))&lt;&gt;1,"Locate interface decision record","Manual technical review required")))))))))</x:f>
      </x:c>
      <x:c r="D16" s="28"/>
      <x:c r="E16" s="28"/>
      <x:c r="F16" s="28"/>
      <x:c r="G16" s="28"/>
      <x:c r="H16" s="28"/>
      <x:c r="I16" s="28"/>
      <x:c r="J16" s="53"/>
      <x:c r="K16" s="53"/>
      <x:c r="L16" s="53"/>
      <x:c r="M16" s="53"/>
      <x:c r="N16" s="53"/>
      <x:c r="O16" s="53"/>
    </x:row>
    <x:row r="17" ht="36" customHeight="1">
      <x:c r="A17" s="31"/>
      <x:c r="B17" s="31"/>
      <x:c r="C17" s="34" t="str">
        <x:f>IF(A17="","",IF(COUNTIFS($A$8:$A$107,A17)&lt;&gt;1,"Duplicate Interface ID",IF(COUNTIFS('Cabinet RFQ'!$A$8:$A$107,B17)&lt;&gt;1,"Cabinet ID not found or duplicated",IF(D17="Not applicable","Record reason and scope in details",IF(OR(E17="",F17="",G17="",H17="",I17="",COUNT(J17:O17)&lt;&gt;6),"Complete model, source, unit and openings",IF(OR(J17&lt;=0,K17&lt;=0,L17&lt;=0,M17&lt;=0,N17&lt;=0,O17&lt;=0),"Opening dimensions must be positive",IF(OR(M17&lt;J17,N17&lt;K17,O17&lt;L17),"Review net-opening conflict",IF(COUNTIFS($A$118:$A$217,A17,$H$118:$H$217,"&lt;&gt;",$J$118:$J$217,"&lt;&gt;",$K$118:$K$217,"&lt;&gt;",$L$118:$L$217,"&gt;0")&lt;&gt;1,"Complete drawing and decision details",IF(COUNTIFS('Approvals Changes'!$A$8:$A$107,INDEX($J$118:$J$217,MATCH(A17,$A$118:$A$217,0)),'Approvals Changes'!$B$8:$B$107,A17,'Approvals Changes'!$H$8:$H$107,INDEX($K$118:$K$217,MATCH(A17,$A$118:$A$217,0)),'Approvals Changes'!$I$8:$I$107,INDEX($L$118:$L$217,MATCH(A17,$A$118:$A$217,0)))&lt;&gt;1,"Locate interface decision record","Manual technical review required")))))))))</x:f>
      </x:c>
      <x:c r="D17" s="28"/>
      <x:c r="E17" s="28"/>
      <x:c r="F17" s="28"/>
      <x:c r="G17" s="28"/>
      <x:c r="H17" s="28"/>
      <x:c r="I17" s="28"/>
      <x:c r="J17" s="53"/>
      <x:c r="K17" s="53"/>
      <x:c r="L17" s="53"/>
      <x:c r="M17" s="53"/>
      <x:c r="N17" s="53"/>
      <x:c r="O17" s="53"/>
    </x:row>
    <x:row r="18" ht="36" customHeight="1">
      <x:c r="A18" s="31"/>
      <x:c r="B18" s="31"/>
      <x:c r="C18" s="34" t="str">
        <x:f>IF(A18="","",IF(COUNTIFS($A$8:$A$107,A18)&lt;&gt;1,"Duplicate Interface ID",IF(COUNTIFS('Cabinet RFQ'!$A$8:$A$107,B18)&lt;&gt;1,"Cabinet ID not found or duplicated",IF(D18="Not applicable","Record reason and scope in details",IF(OR(E18="",F18="",G18="",H18="",I18="",COUNT(J18:O18)&lt;&gt;6),"Complete model, source, unit and openings",IF(OR(J18&lt;=0,K18&lt;=0,L18&lt;=0,M18&lt;=0,N18&lt;=0,O18&lt;=0),"Opening dimensions must be positive",IF(OR(M18&lt;J18,N18&lt;K18,O18&lt;L18),"Review net-opening conflict",IF(COUNTIFS($A$118:$A$217,A18,$H$118:$H$217,"&lt;&gt;",$J$118:$J$217,"&lt;&gt;",$K$118:$K$217,"&lt;&gt;",$L$118:$L$217,"&gt;0")&lt;&gt;1,"Complete drawing and decision details",IF(COUNTIFS('Approvals Changes'!$A$8:$A$107,INDEX($J$118:$J$217,MATCH(A18,$A$118:$A$217,0)),'Approvals Changes'!$B$8:$B$107,A18,'Approvals Changes'!$H$8:$H$107,INDEX($K$118:$K$217,MATCH(A18,$A$118:$A$217,0)),'Approvals Changes'!$I$8:$I$107,INDEX($L$118:$L$217,MATCH(A18,$A$118:$A$217,0)))&lt;&gt;1,"Locate interface decision record","Manual technical review required")))))))))</x:f>
      </x:c>
      <x:c r="D18" s="28"/>
      <x:c r="E18" s="28"/>
      <x:c r="F18" s="28"/>
      <x:c r="G18" s="28"/>
      <x:c r="H18" s="28"/>
      <x:c r="I18" s="28"/>
      <x:c r="J18" s="53"/>
      <x:c r="K18" s="53"/>
      <x:c r="L18" s="53"/>
      <x:c r="M18" s="53"/>
      <x:c r="N18" s="53"/>
      <x:c r="O18" s="53"/>
    </x:row>
    <x:row r="19" ht="36" customHeight="1">
      <x:c r="A19" s="31"/>
      <x:c r="B19" s="31"/>
      <x:c r="C19" s="34" t="str">
        <x:f>IF(A19="","",IF(COUNTIFS($A$8:$A$107,A19)&lt;&gt;1,"Duplicate Interface ID",IF(COUNTIFS('Cabinet RFQ'!$A$8:$A$107,B19)&lt;&gt;1,"Cabinet ID not found or duplicated",IF(D19="Not applicable","Record reason and scope in details",IF(OR(E19="",F19="",G19="",H19="",I19="",COUNT(J19:O19)&lt;&gt;6),"Complete model, source, unit and openings",IF(OR(J19&lt;=0,K19&lt;=0,L19&lt;=0,M19&lt;=0,N19&lt;=0,O19&lt;=0),"Opening dimensions must be positive",IF(OR(M19&lt;J19,N19&lt;K19,O19&lt;L19),"Review net-opening conflict",IF(COUNTIFS($A$118:$A$217,A19,$H$118:$H$217,"&lt;&gt;",$J$118:$J$217,"&lt;&gt;",$K$118:$K$217,"&lt;&gt;",$L$118:$L$217,"&gt;0")&lt;&gt;1,"Complete drawing and decision details",IF(COUNTIFS('Approvals Changes'!$A$8:$A$107,INDEX($J$118:$J$217,MATCH(A19,$A$118:$A$217,0)),'Approvals Changes'!$B$8:$B$107,A19,'Approvals Changes'!$H$8:$H$107,INDEX($K$118:$K$217,MATCH(A19,$A$118:$A$217,0)),'Approvals Changes'!$I$8:$I$107,INDEX($L$118:$L$217,MATCH(A19,$A$118:$A$217,0)))&lt;&gt;1,"Locate interface decision record","Manual technical review required")))))))))</x:f>
      </x:c>
      <x:c r="D19" s="28"/>
      <x:c r="E19" s="28"/>
      <x:c r="F19" s="28"/>
      <x:c r="G19" s="28"/>
      <x:c r="H19" s="28"/>
      <x:c r="I19" s="28"/>
      <x:c r="J19" s="53"/>
      <x:c r="K19" s="53"/>
      <x:c r="L19" s="53"/>
      <x:c r="M19" s="53"/>
      <x:c r="N19" s="53"/>
      <x:c r="O19" s="53"/>
    </x:row>
    <x:row r="20" ht="36" customHeight="1">
      <x:c r="A20" s="31"/>
      <x:c r="B20" s="31"/>
      <x:c r="C20" s="34" t="str">
        <x:f>IF(A20="","",IF(COUNTIFS($A$8:$A$107,A20)&lt;&gt;1,"Duplicate Interface ID",IF(COUNTIFS('Cabinet RFQ'!$A$8:$A$107,B20)&lt;&gt;1,"Cabinet ID not found or duplicated",IF(D20="Not applicable","Record reason and scope in details",IF(OR(E20="",F20="",G20="",H20="",I20="",COUNT(J20:O20)&lt;&gt;6),"Complete model, source, unit and openings",IF(OR(J20&lt;=0,K20&lt;=0,L20&lt;=0,M20&lt;=0,N20&lt;=0,O20&lt;=0),"Opening dimensions must be positive",IF(OR(M20&lt;J20,N20&lt;K20,O20&lt;L20),"Review net-opening conflict",IF(COUNTIFS($A$118:$A$217,A20,$H$118:$H$217,"&lt;&gt;",$J$118:$J$217,"&lt;&gt;",$K$118:$K$217,"&lt;&gt;",$L$118:$L$217,"&gt;0")&lt;&gt;1,"Complete drawing and decision details",IF(COUNTIFS('Approvals Changes'!$A$8:$A$107,INDEX($J$118:$J$217,MATCH(A20,$A$118:$A$217,0)),'Approvals Changes'!$B$8:$B$107,A20,'Approvals Changes'!$H$8:$H$107,INDEX($K$118:$K$217,MATCH(A20,$A$118:$A$217,0)),'Approvals Changes'!$I$8:$I$107,INDEX($L$118:$L$217,MATCH(A20,$A$118:$A$217,0)))&lt;&gt;1,"Locate interface decision record","Manual technical review required")))))))))</x:f>
      </x:c>
      <x:c r="D20" s="28"/>
      <x:c r="E20" s="28"/>
      <x:c r="F20" s="28"/>
      <x:c r="G20" s="28"/>
      <x:c r="H20" s="28"/>
      <x:c r="I20" s="28"/>
      <x:c r="J20" s="53"/>
      <x:c r="K20" s="53"/>
      <x:c r="L20" s="53"/>
      <x:c r="M20" s="53"/>
      <x:c r="N20" s="53"/>
      <x:c r="O20" s="53"/>
    </x:row>
    <x:row r="21" ht="36" customHeight="1">
      <x:c r="A21" s="31"/>
      <x:c r="B21" s="31"/>
      <x:c r="C21" s="34" t="str">
        <x:f>IF(A21="","",IF(COUNTIFS($A$8:$A$107,A21)&lt;&gt;1,"Duplicate Interface ID",IF(COUNTIFS('Cabinet RFQ'!$A$8:$A$107,B21)&lt;&gt;1,"Cabinet ID not found or duplicated",IF(D21="Not applicable","Record reason and scope in details",IF(OR(E21="",F21="",G21="",H21="",I21="",COUNT(J21:O21)&lt;&gt;6),"Complete model, source, unit and openings",IF(OR(J21&lt;=0,K21&lt;=0,L21&lt;=0,M21&lt;=0,N21&lt;=0,O21&lt;=0),"Opening dimensions must be positive",IF(OR(M21&lt;J21,N21&lt;K21,O21&lt;L21),"Review net-opening conflict",IF(COUNTIFS($A$118:$A$217,A21,$H$118:$H$217,"&lt;&gt;",$J$118:$J$217,"&lt;&gt;",$K$118:$K$217,"&lt;&gt;",$L$118:$L$217,"&gt;0")&lt;&gt;1,"Complete drawing and decision details",IF(COUNTIFS('Approvals Changes'!$A$8:$A$107,INDEX($J$118:$J$217,MATCH(A21,$A$118:$A$217,0)),'Approvals Changes'!$B$8:$B$107,A21,'Approvals Changes'!$H$8:$H$107,INDEX($K$118:$K$217,MATCH(A21,$A$118:$A$217,0)),'Approvals Changes'!$I$8:$I$107,INDEX($L$118:$L$217,MATCH(A21,$A$118:$A$217,0)))&lt;&gt;1,"Locate interface decision record","Manual technical review required")))))))))</x:f>
      </x:c>
      <x:c r="D21" s="28"/>
      <x:c r="E21" s="28"/>
      <x:c r="F21" s="28"/>
      <x:c r="G21" s="28"/>
      <x:c r="H21" s="28"/>
      <x:c r="I21" s="28"/>
      <x:c r="J21" s="53"/>
      <x:c r="K21" s="53"/>
      <x:c r="L21" s="53"/>
      <x:c r="M21" s="53"/>
      <x:c r="N21" s="53"/>
      <x:c r="O21" s="53"/>
    </x:row>
    <x:row r="22" ht="36" customHeight="1">
      <x:c r="A22" s="31"/>
      <x:c r="B22" s="31"/>
      <x:c r="C22" s="34" t="str">
        <x:f>IF(A22="","",IF(COUNTIFS($A$8:$A$107,A22)&lt;&gt;1,"Duplicate Interface ID",IF(COUNTIFS('Cabinet RFQ'!$A$8:$A$107,B22)&lt;&gt;1,"Cabinet ID not found or duplicated",IF(D22="Not applicable","Record reason and scope in details",IF(OR(E22="",F22="",G22="",H22="",I22="",COUNT(J22:O22)&lt;&gt;6),"Complete model, source, unit and openings",IF(OR(J22&lt;=0,K22&lt;=0,L22&lt;=0,M22&lt;=0,N22&lt;=0,O22&lt;=0),"Opening dimensions must be positive",IF(OR(M22&lt;J22,N22&lt;K22,O22&lt;L22),"Review net-opening conflict",IF(COUNTIFS($A$118:$A$217,A22,$H$118:$H$217,"&lt;&gt;",$J$118:$J$217,"&lt;&gt;",$K$118:$K$217,"&lt;&gt;",$L$118:$L$217,"&gt;0")&lt;&gt;1,"Complete drawing and decision details",IF(COUNTIFS('Approvals Changes'!$A$8:$A$107,INDEX($J$118:$J$217,MATCH(A22,$A$118:$A$217,0)),'Approvals Changes'!$B$8:$B$107,A22,'Approvals Changes'!$H$8:$H$107,INDEX($K$118:$K$217,MATCH(A22,$A$118:$A$217,0)),'Approvals Changes'!$I$8:$I$107,INDEX($L$118:$L$217,MATCH(A22,$A$118:$A$217,0)))&lt;&gt;1,"Locate interface decision record","Manual technical review required")))))))))</x:f>
      </x:c>
      <x:c r="D22" s="28"/>
      <x:c r="E22" s="28"/>
      <x:c r="F22" s="28"/>
      <x:c r="G22" s="28"/>
      <x:c r="H22" s="28"/>
      <x:c r="I22" s="28"/>
      <x:c r="J22" s="53"/>
      <x:c r="K22" s="53"/>
      <x:c r="L22" s="53"/>
      <x:c r="M22" s="53"/>
      <x:c r="N22" s="53"/>
      <x:c r="O22" s="53"/>
    </x:row>
    <x:row r="23" ht="36" customHeight="1">
      <x:c r="A23" s="31"/>
      <x:c r="B23" s="31"/>
      <x:c r="C23" s="34" t="str">
        <x:f>IF(A23="","",IF(COUNTIFS($A$8:$A$107,A23)&lt;&gt;1,"Duplicate Interface ID",IF(COUNTIFS('Cabinet RFQ'!$A$8:$A$107,B23)&lt;&gt;1,"Cabinet ID not found or duplicated",IF(D23="Not applicable","Record reason and scope in details",IF(OR(E23="",F23="",G23="",H23="",I23="",COUNT(J23:O23)&lt;&gt;6),"Complete model, source, unit and openings",IF(OR(J23&lt;=0,K23&lt;=0,L23&lt;=0,M23&lt;=0,N23&lt;=0,O23&lt;=0),"Opening dimensions must be positive",IF(OR(M23&lt;J23,N23&lt;K23,O23&lt;L23),"Review net-opening conflict",IF(COUNTIFS($A$118:$A$217,A23,$H$118:$H$217,"&lt;&gt;",$J$118:$J$217,"&lt;&gt;",$K$118:$K$217,"&lt;&gt;",$L$118:$L$217,"&gt;0")&lt;&gt;1,"Complete drawing and decision details",IF(COUNTIFS('Approvals Changes'!$A$8:$A$107,INDEX($J$118:$J$217,MATCH(A23,$A$118:$A$217,0)),'Approvals Changes'!$B$8:$B$107,A23,'Approvals Changes'!$H$8:$H$107,INDEX($K$118:$K$217,MATCH(A23,$A$118:$A$217,0)),'Approvals Changes'!$I$8:$I$107,INDEX($L$118:$L$217,MATCH(A23,$A$118:$A$217,0)))&lt;&gt;1,"Locate interface decision record","Manual technical review required")))))))))</x:f>
      </x:c>
      <x:c r="D23" s="28"/>
      <x:c r="E23" s="28"/>
      <x:c r="F23" s="28"/>
      <x:c r="G23" s="28"/>
      <x:c r="H23" s="28"/>
      <x:c r="I23" s="28"/>
      <x:c r="J23" s="53"/>
      <x:c r="K23" s="53"/>
      <x:c r="L23" s="53"/>
      <x:c r="M23" s="53"/>
      <x:c r="N23" s="53"/>
      <x:c r="O23" s="53"/>
    </x:row>
    <x:row r="24" ht="36" customHeight="1">
      <x:c r="A24" s="31"/>
      <x:c r="B24" s="31"/>
      <x:c r="C24" s="34" t="str">
        <x:f>IF(A24="","",IF(COUNTIFS($A$8:$A$107,A24)&lt;&gt;1,"Duplicate Interface ID",IF(COUNTIFS('Cabinet RFQ'!$A$8:$A$107,B24)&lt;&gt;1,"Cabinet ID not found or duplicated",IF(D24="Not applicable","Record reason and scope in details",IF(OR(E24="",F24="",G24="",H24="",I24="",COUNT(J24:O24)&lt;&gt;6),"Complete model, source, unit and openings",IF(OR(J24&lt;=0,K24&lt;=0,L24&lt;=0,M24&lt;=0,N24&lt;=0,O24&lt;=0),"Opening dimensions must be positive",IF(OR(M24&lt;J24,N24&lt;K24,O24&lt;L24),"Review net-opening conflict",IF(COUNTIFS($A$118:$A$217,A24,$H$118:$H$217,"&lt;&gt;",$J$118:$J$217,"&lt;&gt;",$K$118:$K$217,"&lt;&gt;",$L$118:$L$217,"&gt;0")&lt;&gt;1,"Complete drawing and decision details",IF(COUNTIFS('Approvals Changes'!$A$8:$A$107,INDEX($J$118:$J$217,MATCH(A24,$A$118:$A$217,0)),'Approvals Changes'!$B$8:$B$107,A24,'Approvals Changes'!$H$8:$H$107,INDEX($K$118:$K$217,MATCH(A24,$A$118:$A$217,0)),'Approvals Changes'!$I$8:$I$107,INDEX($L$118:$L$217,MATCH(A24,$A$118:$A$217,0)))&lt;&gt;1,"Locate interface decision record","Manual technical review required")))))))))</x:f>
      </x:c>
      <x:c r="D24" s="28"/>
      <x:c r="E24" s="28"/>
      <x:c r="F24" s="28"/>
      <x:c r="G24" s="28"/>
      <x:c r="H24" s="28"/>
      <x:c r="I24" s="28"/>
      <x:c r="J24" s="53"/>
      <x:c r="K24" s="53"/>
      <x:c r="L24" s="53"/>
      <x:c r="M24" s="53"/>
      <x:c r="N24" s="53"/>
      <x:c r="O24" s="53"/>
    </x:row>
    <x:row r="25" ht="36" customHeight="1">
      <x:c r="A25" s="31"/>
      <x:c r="B25" s="31"/>
      <x:c r="C25" s="34" t="str">
        <x:f>IF(A25="","",IF(COUNTIFS($A$8:$A$107,A25)&lt;&gt;1,"Duplicate Interface ID",IF(COUNTIFS('Cabinet RFQ'!$A$8:$A$107,B25)&lt;&gt;1,"Cabinet ID not found or duplicated",IF(D25="Not applicable","Record reason and scope in details",IF(OR(E25="",F25="",G25="",H25="",I25="",COUNT(J25:O25)&lt;&gt;6),"Complete model, source, unit and openings",IF(OR(J25&lt;=0,K25&lt;=0,L25&lt;=0,M25&lt;=0,N25&lt;=0,O25&lt;=0),"Opening dimensions must be positive",IF(OR(M25&lt;J25,N25&lt;K25,O25&lt;L25),"Review net-opening conflict",IF(COUNTIFS($A$118:$A$217,A25,$H$118:$H$217,"&lt;&gt;",$J$118:$J$217,"&lt;&gt;",$K$118:$K$217,"&lt;&gt;",$L$118:$L$217,"&gt;0")&lt;&gt;1,"Complete drawing and decision details",IF(COUNTIFS('Approvals Changes'!$A$8:$A$107,INDEX($J$118:$J$217,MATCH(A25,$A$118:$A$217,0)),'Approvals Changes'!$B$8:$B$107,A25,'Approvals Changes'!$H$8:$H$107,INDEX($K$118:$K$217,MATCH(A25,$A$118:$A$217,0)),'Approvals Changes'!$I$8:$I$107,INDEX($L$118:$L$217,MATCH(A25,$A$118:$A$217,0)))&lt;&gt;1,"Locate interface decision record","Manual technical review required")))))))))</x:f>
      </x:c>
      <x:c r="D25" s="28"/>
      <x:c r="E25" s="28"/>
      <x:c r="F25" s="28"/>
      <x:c r="G25" s="28"/>
      <x:c r="H25" s="28"/>
      <x:c r="I25" s="28"/>
      <x:c r="J25" s="53"/>
      <x:c r="K25" s="53"/>
      <x:c r="L25" s="53"/>
      <x:c r="M25" s="53"/>
      <x:c r="N25" s="53"/>
      <x:c r="O25" s="53"/>
    </x:row>
    <x:row r="26" ht="36" customHeight="1">
      <x:c r="A26" s="31"/>
      <x:c r="B26" s="31"/>
      <x:c r="C26" s="34" t="str">
        <x:f>IF(A26="","",IF(COUNTIFS($A$8:$A$107,A26)&lt;&gt;1,"Duplicate Interface ID",IF(COUNTIFS('Cabinet RFQ'!$A$8:$A$107,B26)&lt;&gt;1,"Cabinet ID not found or duplicated",IF(D26="Not applicable","Record reason and scope in details",IF(OR(E26="",F26="",G26="",H26="",I26="",COUNT(J26:O26)&lt;&gt;6),"Complete model, source, unit and openings",IF(OR(J26&lt;=0,K26&lt;=0,L26&lt;=0,M26&lt;=0,N26&lt;=0,O26&lt;=0),"Opening dimensions must be positive",IF(OR(M26&lt;J26,N26&lt;K26,O26&lt;L26),"Review net-opening conflict",IF(COUNTIFS($A$118:$A$217,A26,$H$118:$H$217,"&lt;&gt;",$J$118:$J$217,"&lt;&gt;",$K$118:$K$217,"&lt;&gt;",$L$118:$L$217,"&gt;0")&lt;&gt;1,"Complete drawing and decision details",IF(COUNTIFS('Approvals Changes'!$A$8:$A$107,INDEX($J$118:$J$217,MATCH(A26,$A$118:$A$217,0)),'Approvals Changes'!$B$8:$B$107,A26,'Approvals Changes'!$H$8:$H$107,INDEX($K$118:$K$217,MATCH(A26,$A$118:$A$217,0)),'Approvals Changes'!$I$8:$I$107,INDEX($L$118:$L$217,MATCH(A26,$A$118:$A$217,0)))&lt;&gt;1,"Locate interface decision record","Manual technical review required")))))))))</x:f>
      </x:c>
      <x:c r="D26" s="28"/>
      <x:c r="E26" s="28"/>
      <x:c r="F26" s="28"/>
      <x:c r="G26" s="28"/>
      <x:c r="H26" s="28"/>
      <x:c r="I26" s="28"/>
      <x:c r="J26" s="53"/>
      <x:c r="K26" s="53"/>
      <x:c r="L26" s="53"/>
      <x:c r="M26" s="53"/>
      <x:c r="N26" s="53"/>
      <x:c r="O26" s="53"/>
    </x:row>
    <x:row r="27" ht="36" customHeight="1">
      <x:c r="A27" s="31"/>
      <x:c r="B27" s="31"/>
      <x:c r="C27" s="34" t="str">
        <x:f>IF(A27="","",IF(COUNTIFS($A$8:$A$107,A27)&lt;&gt;1,"Duplicate Interface ID",IF(COUNTIFS('Cabinet RFQ'!$A$8:$A$107,B27)&lt;&gt;1,"Cabinet ID not found or duplicated",IF(D27="Not applicable","Record reason and scope in details",IF(OR(E27="",F27="",G27="",H27="",I27="",COUNT(J27:O27)&lt;&gt;6),"Complete model, source, unit and openings",IF(OR(J27&lt;=0,K27&lt;=0,L27&lt;=0,M27&lt;=0,N27&lt;=0,O27&lt;=0),"Opening dimensions must be positive",IF(OR(M27&lt;J27,N27&lt;K27,O27&lt;L27),"Review net-opening conflict",IF(COUNTIFS($A$118:$A$217,A27,$H$118:$H$217,"&lt;&gt;",$J$118:$J$217,"&lt;&gt;",$K$118:$K$217,"&lt;&gt;",$L$118:$L$217,"&gt;0")&lt;&gt;1,"Complete drawing and decision details",IF(COUNTIFS('Approvals Changes'!$A$8:$A$107,INDEX($J$118:$J$217,MATCH(A27,$A$118:$A$217,0)),'Approvals Changes'!$B$8:$B$107,A27,'Approvals Changes'!$H$8:$H$107,INDEX($K$118:$K$217,MATCH(A27,$A$118:$A$217,0)),'Approvals Changes'!$I$8:$I$107,INDEX($L$118:$L$217,MATCH(A27,$A$118:$A$217,0)))&lt;&gt;1,"Locate interface decision record","Manual technical review required")))))))))</x:f>
      </x:c>
      <x:c r="D27" s="28"/>
      <x:c r="E27" s="28"/>
      <x:c r="F27" s="28"/>
      <x:c r="G27" s="28"/>
      <x:c r="H27" s="28"/>
      <x:c r="I27" s="28"/>
      <x:c r="J27" s="53"/>
      <x:c r="K27" s="53"/>
      <x:c r="L27" s="53"/>
      <x:c r="M27" s="53"/>
      <x:c r="N27" s="53"/>
      <x:c r="O27" s="53"/>
    </x:row>
    <x:row r="28" ht="36" customHeight="1">
      <x:c r="A28" s="31"/>
      <x:c r="B28" s="31"/>
      <x:c r="C28" s="34" t="str">
        <x:f>IF(A28="","",IF(COUNTIFS($A$8:$A$107,A28)&lt;&gt;1,"Duplicate Interface ID",IF(COUNTIFS('Cabinet RFQ'!$A$8:$A$107,B28)&lt;&gt;1,"Cabinet ID not found or duplicated",IF(D28="Not applicable","Record reason and scope in details",IF(OR(E28="",F28="",G28="",H28="",I28="",COUNT(J28:O28)&lt;&gt;6),"Complete model, source, unit and openings",IF(OR(J28&lt;=0,K28&lt;=0,L28&lt;=0,M28&lt;=0,N28&lt;=0,O28&lt;=0),"Opening dimensions must be positive",IF(OR(M28&lt;J28,N28&lt;K28,O28&lt;L28),"Review net-opening conflict",IF(COUNTIFS($A$118:$A$217,A28,$H$118:$H$217,"&lt;&gt;",$J$118:$J$217,"&lt;&gt;",$K$118:$K$217,"&lt;&gt;",$L$118:$L$217,"&gt;0")&lt;&gt;1,"Complete drawing and decision details",IF(COUNTIFS('Approvals Changes'!$A$8:$A$107,INDEX($J$118:$J$217,MATCH(A28,$A$118:$A$217,0)),'Approvals Changes'!$B$8:$B$107,A28,'Approvals Changes'!$H$8:$H$107,INDEX($K$118:$K$217,MATCH(A28,$A$118:$A$217,0)),'Approvals Changes'!$I$8:$I$107,INDEX($L$118:$L$217,MATCH(A28,$A$118:$A$217,0)))&lt;&gt;1,"Locate interface decision record","Manual technical review required")))))))))</x:f>
      </x:c>
      <x:c r="D28" s="28"/>
      <x:c r="E28" s="28"/>
      <x:c r="F28" s="28"/>
      <x:c r="G28" s="28"/>
      <x:c r="H28" s="28"/>
      <x:c r="I28" s="28"/>
      <x:c r="J28" s="53"/>
      <x:c r="K28" s="53"/>
      <x:c r="L28" s="53"/>
      <x:c r="M28" s="53"/>
      <x:c r="N28" s="53"/>
      <x:c r="O28" s="53"/>
    </x:row>
    <x:row r="29" ht="36" customHeight="1">
      <x:c r="A29" s="31"/>
      <x:c r="B29" s="31"/>
      <x:c r="C29" s="34" t="str">
        <x:f>IF(A29="","",IF(COUNTIFS($A$8:$A$107,A29)&lt;&gt;1,"Duplicate Interface ID",IF(COUNTIFS('Cabinet RFQ'!$A$8:$A$107,B29)&lt;&gt;1,"Cabinet ID not found or duplicated",IF(D29="Not applicable","Record reason and scope in details",IF(OR(E29="",F29="",G29="",H29="",I29="",COUNT(J29:O29)&lt;&gt;6),"Complete model, source, unit and openings",IF(OR(J29&lt;=0,K29&lt;=0,L29&lt;=0,M29&lt;=0,N29&lt;=0,O29&lt;=0),"Opening dimensions must be positive",IF(OR(M29&lt;J29,N29&lt;K29,O29&lt;L29),"Review net-opening conflict",IF(COUNTIFS($A$118:$A$217,A29,$H$118:$H$217,"&lt;&gt;",$J$118:$J$217,"&lt;&gt;",$K$118:$K$217,"&lt;&gt;",$L$118:$L$217,"&gt;0")&lt;&gt;1,"Complete drawing and decision details",IF(COUNTIFS('Approvals Changes'!$A$8:$A$107,INDEX($J$118:$J$217,MATCH(A29,$A$118:$A$217,0)),'Approvals Changes'!$B$8:$B$107,A29,'Approvals Changes'!$H$8:$H$107,INDEX($K$118:$K$217,MATCH(A29,$A$118:$A$217,0)),'Approvals Changes'!$I$8:$I$107,INDEX($L$118:$L$217,MATCH(A29,$A$118:$A$217,0)))&lt;&gt;1,"Locate interface decision record","Manual technical review required")))))))))</x:f>
      </x:c>
      <x:c r="D29" s="28"/>
      <x:c r="E29" s="28"/>
      <x:c r="F29" s="28"/>
      <x:c r="G29" s="28"/>
      <x:c r="H29" s="28"/>
      <x:c r="I29" s="28"/>
      <x:c r="J29" s="53"/>
      <x:c r="K29" s="53"/>
      <x:c r="L29" s="53"/>
      <x:c r="M29" s="53"/>
      <x:c r="N29" s="53"/>
      <x:c r="O29" s="53"/>
    </x:row>
    <x:row r="30" ht="36" customHeight="1">
      <x:c r="A30" s="31"/>
      <x:c r="B30" s="31"/>
      <x:c r="C30" s="34" t="str">
        <x:f>IF(A30="","",IF(COUNTIFS($A$8:$A$107,A30)&lt;&gt;1,"Duplicate Interface ID",IF(COUNTIFS('Cabinet RFQ'!$A$8:$A$107,B30)&lt;&gt;1,"Cabinet ID not found or duplicated",IF(D30="Not applicable","Record reason and scope in details",IF(OR(E30="",F30="",G30="",H30="",I30="",COUNT(J30:O30)&lt;&gt;6),"Complete model, source, unit and openings",IF(OR(J30&lt;=0,K30&lt;=0,L30&lt;=0,M30&lt;=0,N30&lt;=0,O30&lt;=0),"Opening dimensions must be positive",IF(OR(M30&lt;J30,N30&lt;K30,O30&lt;L30),"Review net-opening conflict",IF(COUNTIFS($A$118:$A$217,A30,$H$118:$H$217,"&lt;&gt;",$J$118:$J$217,"&lt;&gt;",$K$118:$K$217,"&lt;&gt;",$L$118:$L$217,"&gt;0")&lt;&gt;1,"Complete drawing and decision details",IF(COUNTIFS('Approvals Changes'!$A$8:$A$107,INDEX($J$118:$J$217,MATCH(A30,$A$118:$A$217,0)),'Approvals Changes'!$B$8:$B$107,A30,'Approvals Changes'!$H$8:$H$107,INDEX($K$118:$K$217,MATCH(A30,$A$118:$A$217,0)),'Approvals Changes'!$I$8:$I$107,INDEX($L$118:$L$217,MATCH(A30,$A$118:$A$217,0)))&lt;&gt;1,"Locate interface decision record","Manual technical review required")))))))))</x:f>
      </x:c>
      <x:c r="D30" s="28"/>
      <x:c r="E30" s="28"/>
      <x:c r="F30" s="28"/>
      <x:c r="G30" s="28"/>
      <x:c r="H30" s="28"/>
      <x:c r="I30" s="28"/>
      <x:c r="J30" s="53"/>
      <x:c r="K30" s="53"/>
      <x:c r="L30" s="53"/>
      <x:c r="M30" s="53"/>
      <x:c r="N30" s="53"/>
      <x:c r="O30" s="53"/>
    </x:row>
    <x:row r="31" ht="36" customHeight="1">
      <x:c r="A31" s="31"/>
      <x:c r="B31" s="31"/>
      <x:c r="C31" s="34" t="str">
        <x:f>IF(A31="","",IF(COUNTIFS($A$8:$A$107,A31)&lt;&gt;1,"Duplicate Interface ID",IF(COUNTIFS('Cabinet RFQ'!$A$8:$A$107,B31)&lt;&gt;1,"Cabinet ID not found or duplicated",IF(D31="Not applicable","Record reason and scope in details",IF(OR(E31="",F31="",G31="",H31="",I31="",COUNT(J31:O31)&lt;&gt;6),"Complete model, source, unit and openings",IF(OR(J31&lt;=0,K31&lt;=0,L31&lt;=0,M31&lt;=0,N31&lt;=0,O31&lt;=0),"Opening dimensions must be positive",IF(OR(M31&lt;J31,N31&lt;K31,O31&lt;L31),"Review net-opening conflict",IF(COUNTIFS($A$118:$A$217,A31,$H$118:$H$217,"&lt;&gt;",$J$118:$J$217,"&lt;&gt;",$K$118:$K$217,"&lt;&gt;",$L$118:$L$217,"&gt;0")&lt;&gt;1,"Complete drawing and decision details",IF(COUNTIFS('Approvals Changes'!$A$8:$A$107,INDEX($J$118:$J$217,MATCH(A31,$A$118:$A$217,0)),'Approvals Changes'!$B$8:$B$107,A31,'Approvals Changes'!$H$8:$H$107,INDEX($K$118:$K$217,MATCH(A31,$A$118:$A$217,0)),'Approvals Changes'!$I$8:$I$107,INDEX($L$118:$L$217,MATCH(A31,$A$118:$A$217,0)))&lt;&gt;1,"Locate interface decision record","Manual technical review required")))))))))</x:f>
      </x:c>
      <x:c r="D31" s="28"/>
      <x:c r="E31" s="28"/>
      <x:c r="F31" s="28"/>
      <x:c r="G31" s="28"/>
      <x:c r="H31" s="28"/>
      <x:c r="I31" s="28"/>
      <x:c r="J31" s="53"/>
      <x:c r="K31" s="53"/>
      <x:c r="L31" s="53"/>
      <x:c r="M31" s="53"/>
      <x:c r="N31" s="53"/>
      <x:c r="O31" s="53"/>
    </x:row>
    <x:row r="32" ht="36" customHeight="1">
      <x:c r="A32" s="31"/>
      <x:c r="B32" s="31"/>
      <x:c r="C32" s="34" t="str">
        <x:f>IF(A32="","",IF(COUNTIFS($A$8:$A$107,A32)&lt;&gt;1,"Duplicate Interface ID",IF(COUNTIFS('Cabinet RFQ'!$A$8:$A$107,B32)&lt;&gt;1,"Cabinet ID not found or duplicated",IF(D32="Not applicable","Record reason and scope in details",IF(OR(E32="",F32="",G32="",H32="",I32="",COUNT(J32:O32)&lt;&gt;6),"Complete model, source, unit and openings",IF(OR(J32&lt;=0,K32&lt;=0,L32&lt;=0,M32&lt;=0,N32&lt;=0,O32&lt;=0),"Opening dimensions must be positive",IF(OR(M32&lt;J32,N32&lt;K32,O32&lt;L32),"Review net-opening conflict",IF(COUNTIFS($A$118:$A$217,A32,$H$118:$H$217,"&lt;&gt;",$J$118:$J$217,"&lt;&gt;",$K$118:$K$217,"&lt;&gt;",$L$118:$L$217,"&gt;0")&lt;&gt;1,"Complete drawing and decision details",IF(COUNTIFS('Approvals Changes'!$A$8:$A$107,INDEX($J$118:$J$217,MATCH(A32,$A$118:$A$217,0)),'Approvals Changes'!$B$8:$B$107,A32,'Approvals Changes'!$H$8:$H$107,INDEX($K$118:$K$217,MATCH(A32,$A$118:$A$217,0)),'Approvals Changes'!$I$8:$I$107,INDEX($L$118:$L$217,MATCH(A32,$A$118:$A$217,0)))&lt;&gt;1,"Locate interface decision record","Manual technical review required")))))))))</x:f>
      </x:c>
      <x:c r="D32" s="28"/>
      <x:c r="E32" s="28"/>
      <x:c r="F32" s="28"/>
      <x:c r="G32" s="28"/>
      <x:c r="H32" s="28"/>
      <x:c r="I32" s="28"/>
      <x:c r="J32" s="53"/>
      <x:c r="K32" s="53"/>
      <x:c r="L32" s="53"/>
      <x:c r="M32" s="53"/>
      <x:c r="N32" s="53"/>
      <x:c r="O32" s="53"/>
    </x:row>
    <x:row r="33" ht="36" customHeight="1">
      <x:c r="A33" s="31"/>
      <x:c r="B33" s="31"/>
      <x:c r="C33" s="34" t="str">
        <x:f>IF(A33="","",IF(COUNTIFS($A$8:$A$107,A33)&lt;&gt;1,"Duplicate Interface ID",IF(COUNTIFS('Cabinet RFQ'!$A$8:$A$107,B33)&lt;&gt;1,"Cabinet ID not found or duplicated",IF(D33="Not applicable","Record reason and scope in details",IF(OR(E33="",F33="",G33="",H33="",I33="",COUNT(J33:O33)&lt;&gt;6),"Complete model, source, unit and openings",IF(OR(J33&lt;=0,K33&lt;=0,L33&lt;=0,M33&lt;=0,N33&lt;=0,O33&lt;=0),"Opening dimensions must be positive",IF(OR(M33&lt;J33,N33&lt;K33,O33&lt;L33),"Review net-opening conflict",IF(COUNTIFS($A$118:$A$217,A33,$H$118:$H$217,"&lt;&gt;",$J$118:$J$217,"&lt;&gt;",$K$118:$K$217,"&lt;&gt;",$L$118:$L$217,"&gt;0")&lt;&gt;1,"Complete drawing and decision details",IF(COUNTIFS('Approvals Changes'!$A$8:$A$107,INDEX($J$118:$J$217,MATCH(A33,$A$118:$A$217,0)),'Approvals Changes'!$B$8:$B$107,A33,'Approvals Changes'!$H$8:$H$107,INDEX($K$118:$K$217,MATCH(A33,$A$118:$A$217,0)),'Approvals Changes'!$I$8:$I$107,INDEX($L$118:$L$217,MATCH(A33,$A$118:$A$217,0)))&lt;&gt;1,"Locate interface decision record","Manual technical review required")))))))))</x:f>
      </x:c>
      <x:c r="D33" s="28"/>
      <x:c r="E33" s="28"/>
      <x:c r="F33" s="28"/>
      <x:c r="G33" s="28"/>
      <x:c r="H33" s="28"/>
      <x:c r="I33" s="28"/>
      <x:c r="J33" s="53"/>
      <x:c r="K33" s="53"/>
      <x:c r="L33" s="53"/>
      <x:c r="M33" s="53"/>
      <x:c r="N33" s="53"/>
      <x:c r="O33" s="53"/>
    </x:row>
    <x:row r="34" ht="36" customHeight="1">
      <x:c r="A34" s="31"/>
      <x:c r="B34" s="31"/>
      <x:c r="C34" s="34" t="str">
        <x:f>IF(A34="","",IF(COUNTIFS($A$8:$A$107,A34)&lt;&gt;1,"Duplicate Interface ID",IF(COUNTIFS('Cabinet RFQ'!$A$8:$A$107,B34)&lt;&gt;1,"Cabinet ID not found or duplicated",IF(D34="Not applicable","Record reason and scope in details",IF(OR(E34="",F34="",G34="",H34="",I34="",COUNT(J34:O34)&lt;&gt;6),"Complete model, source, unit and openings",IF(OR(J34&lt;=0,K34&lt;=0,L34&lt;=0,M34&lt;=0,N34&lt;=0,O34&lt;=0),"Opening dimensions must be positive",IF(OR(M34&lt;J34,N34&lt;K34,O34&lt;L34),"Review net-opening conflict",IF(COUNTIFS($A$118:$A$217,A34,$H$118:$H$217,"&lt;&gt;",$J$118:$J$217,"&lt;&gt;",$K$118:$K$217,"&lt;&gt;",$L$118:$L$217,"&gt;0")&lt;&gt;1,"Complete drawing and decision details",IF(COUNTIFS('Approvals Changes'!$A$8:$A$107,INDEX($J$118:$J$217,MATCH(A34,$A$118:$A$217,0)),'Approvals Changes'!$B$8:$B$107,A34,'Approvals Changes'!$H$8:$H$107,INDEX($K$118:$K$217,MATCH(A34,$A$118:$A$217,0)),'Approvals Changes'!$I$8:$I$107,INDEX($L$118:$L$217,MATCH(A34,$A$118:$A$217,0)))&lt;&gt;1,"Locate interface decision record","Manual technical review required")))))))))</x:f>
      </x:c>
      <x:c r="D34" s="28"/>
      <x:c r="E34" s="28"/>
      <x:c r="F34" s="28"/>
      <x:c r="G34" s="28"/>
      <x:c r="H34" s="28"/>
      <x:c r="I34" s="28"/>
      <x:c r="J34" s="53"/>
      <x:c r="K34" s="53"/>
      <x:c r="L34" s="53"/>
      <x:c r="M34" s="53"/>
      <x:c r="N34" s="53"/>
      <x:c r="O34" s="53"/>
    </x:row>
    <x:row r="35" ht="36" customHeight="1">
      <x:c r="A35" s="31"/>
      <x:c r="B35" s="31"/>
      <x:c r="C35" s="34" t="str">
        <x:f>IF(A35="","",IF(COUNTIFS($A$8:$A$107,A35)&lt;&gt;1,"Duplicate Interface ID",IF(COUNTIFS('Cabinet RFQ'!$A$8:$A$107,B35)&lt;&gt;1,"Cabinet ID not found or duplicated",IF(D35="Not applicable","Record reason and scope in details",IF(OR(E35="",F35="",G35="",H35="",I35="",COUNT(J35:O35)&lt;&gt;6),"Complete model, source, unit and openings",IF(OR(J35&lt;=0,K35&lt;=0,L35&lt;=0,M35&lt;=0,N35&lt;=0,O35&lt;=0),"Opening dimensions must be positive",IF(OR(M35&lt;J35,N35&lt;K35,O35&lt;L35),"Review net-opening conflict",IF(COUNTIFS($A$118:$A$217,A35,$H$118:$H$217,"&lt;&gt;",$J$118:$J$217,"&lt;&gt;",$K$118:$K$217,"&lt;&gt;",$L$118:$L$217,"&gt;0")&lt;&gt;1,"Complete drawing and decision details",IF(COUNTIFS('Approvals Changes'!$A$8:$A$107,INDEX($J$118:$J$217,MATCH(A35,$A$118:$A$217,0)),'Approvals Changes'!$B$8:$B$107,A35,'Approvals Changes'!$H$8:$H$107,INDEX($K$118:$K$217,MATCH(A35,$A$118:$A$217,0)),'Approvals Changes'!$I$8:$I$107,INDEX($L$118:$L$217,MATCH(A35,$A$118:$A$217,0)))&lt;&gt;1,"Locate interface decision record","Manual technical review required")))))))))</x:f>
      </x:c>
      <x:c r="D35" s="28"/>
      <x:c r="E35" s="28"/>
      <x:c r="F35" s="28"/>
      <x:c r="G35" s="28"/>
      <x:c r="H35" s="28"/>
      <x:c r="I35" s="28"/>
      <x:c r="J35" s="53"/>
      <x:c r="K35" s="53"/>
      <x:c r="L35" s="53"/>
      <x:c r="M35" s="53"/>
      <x:c r="N35" s="53"/>
      <x:c r="O35" s="53"/>
    </x:row>
    <x:row r="36" ht="36" customHeight="1">
      <x:c r="A36" s="31"/>
      <x:c r="B36" s="31"/>
      <x:c r="C36" s="34" t="str">
        <x:f>IF(A36="","",IF(COUNTIFS($A$8:$A$107,A36)&lt;&gt;1,"Duplicate Interface ID",IF(COUNTIFS('Cabinet RFQ'!$A$8:$A$107,B36)&lt;&gt;1,"Cabinet ID not found or duplicated",IF(D36="Not applicable","Record reason and scope in details",IF(OR(E36="",F36="",G36="",H36="",I36="",COUNT(J36:O36)&lt;&gt;6),"Complete model, source, unit and openings",IF(OR(J36&lt;=0,K36&lt;=0,L36&lt;=0,M36&lt;=0,N36&lt;=0,O36&lt;=0),"Opening dimensions must be positive",IF(OR(M36&lt;J36,N36&lt;K36,O36&lt;L36),"Review net-opening conflict",IF(COUNTIFS($A$118:$A$217,A36,$H$118:$H$217,"&lt;&gt;",$J$118:$J$217,"&lt;&gt;",$K$118:$K$217,"&lt;&gt;",$L$118:$L$217,"&gt;0")&lt;&gt;1,"Complete drawing and decision details",IF(COUNTIFS('Approvals Changes'!$A$8:$A$107,INDEX($J$118:$J$217,MATCH(A36,$A$118:$A$217,0)),'Approvals Changes'!$B$8:$B$107,A36,'Approvals Changes'!$H$8:$H$107,INDEX($K$118:$K$217,MATCH(A36,$A$118:$A$217,0)),'Approvals Changes'!$I$8:$I$107,INDEX($L$118:$L$217,MATCH(A36,$A$118:$A$217,0)))&lt;&gt;1,"Locate interface decision record","Manual technical review required")))))))))</x:f>
      </x:c>
      <x:c r="D36" s="28"/>
      <x:c r="E36" s="28"/>
      <x:c r="F36" s="28"/>
      <x:c r="G36" s="28"/>
      <x:c r="H36" s="28"/>
      <x:c r="I36" s="28"/>
      <x:c r="J36" s="53"/>
      <x:c r="K36" s="53"/>
      <x:c r="L36" s="53"/>
      <x:c r="M36" s="53"/>
      <x:c r="N36" s="53"/>
      <x:c r="O36" s="53"/>
    </x:row>
    <x:row r="37" ht="36" customHeight="1">
      <x:c r="A37" s="31"/>
      <x:c r="B37" s="31"/>
      <x:c r="C37" s="34" t="str">
        <x:f>IF(A37="","",IF(COUNTIFS($A$8:$A$107,A37)&lt;&gt;1,"Duplicate Interface ID",IF(COUNTIFS('Cabinet RFQ'!$A$8:$A$107,B37)&lt;&gt;1,"Cabinet ID not found or duplicated",IF(D37="Not applicable","Record reason and scope in details",IF(OR(E37="",F37="",G37="",H37="",I37="",COUNT(J37:O37)&lt;&gt;6),"Complete model, source, unit and openings",IF(OR(J37&lt;=0,K37&lt;=0,L37&lt;=0,M37&lt;=0,N37&lt;=0,O37&lt;=0),"Opening dimensions must be positive",IF(OR(M37&lt;J37,N37&lt;K37,O37&lt;L37),"Review net-opening conflict",IF(COUNTIFS($A$118:$A$217,A37,$H$118:$H$217,"&lt;&gt;",$J$118:$J$217,"&lt;&gt;",$K$118:$K$217,"&lt;&gt;",$L$118:$L$217,"&gt;0")&lt;&gt;1,"Complete drawing and decision details",IF(COUNTIFS('Approvals Changes'!$A$8:$A$107,INDEX($J$118:$J$217,MATCH(A37,$A$118:$A$217,0)),'Approvals Changes'!$B$8:$B$107,A37,'Approvals Changes'!$H$8:$H$107,INDEX($K$118:$K$217,MATCH(A37,$A$118:$A$217,0)),'Approvals Changes'!$I$8:$I$107,INDEX($L$118:$L$217,MATCH(A37,$A$118:$A$217,0)))&lt;&gt;1,"Locate interface decision record","Manual technical review required")))))))))</x:f>
      </x:c>
      <x:c r="D37" s="28"/>
      <x:c r="E37" s="28"/>
      <x:c r="F37" s="28"/>
      <x:c r="G37" s="28"/>
      <x:c r="H37" s="28"/>
      <x:c r="I37" s="28"/>
      <x:c r="J37" s="53"/>
      <x:c r="K37" s="53"/>
      <x:c r="L37" s="53"/>
      <x:c r="M37" s="53"/>
      <x:c r="N37" s="53"/>
      <x:c r="O37" s="53"/>
    </x:row>
    <x:row r="38" ht="36" customHeight="1">
      <x:c r="A38" s="31"/>
      <x:c r="B38" s="31"/>
      <x:c r="C38" s="34" t="str">
        <x:f>IF(A38="","",IF(COUNTIFS($A$8:$A$107,A38)&lt;&gt;1,"Duplicate Interface ID",IF(COUNTIFS('Cabinet RFQ'!$A$8:$A$107,B38)&lt;&gt;1,"Cabinet ID not found or duplicated",IF(D38="Not applicable","Record reason and scope in details",IF(OR(E38="",F38="",G38="",H38="",I38="",COUNT(J38:O38)&lt;&gt;6),"Complete model, source, unit and openings",IF(OR(J38&lt;=0,K38&lt;=0,L38&lt;=0,M38&lt;=0,N38&lt;=0,O38&lt;=0),"Opening dimensions must be positive",IF(OR(M38&lt;J38,N38&lt;K38,O38&lt;L38),"Review net-opening conflict",IF(COUNTIFS($A$118:$A$217,A38,$H$118:$H$217,"&lt;&gt;",$J$118:$J$217,"&lt;&gt;",$K$118:$K$217,"&lt;&gt;",$L$118:$L$217,"&gt;0")&lt;&gt;1,"Complete drawing and decision details",IF(COUNTIFS('Approvals Changes'!$A$8:$A$107,INDEX($J$118:$J$217,MATCH(A38,$A$118:$A$217,0)),'Approvals Changes'!$B$8:$B$107,A38,'Approvals Changes'!$H$8:$H$107,INDEX($K$118:$K$217,MATCH(A38,$A$118:$A$217,0)),'Approvals Changes'!$I$8:$I$107,INDEX($L$118:$L$217,MATCH(A38,$A$118:$A$217,0)))&lt;&gt;1,"Locate interface decision record","Manual technical review required")))))))))</x:f>
      </x:c>
      <x:c r="D38" s="28"/>
      <x:c r="E38" s="28"/>
      <x:c r="F38" s="28"/>
      <x:c r="G38" s="28"/>
      <x:c r="H38" s="28"/>
      <x:c r="I38" s="28"/>
      <x:c r="J38" s="53"/>
      <x:c r="K38" s="53"/>
      <x:c r="L38" s="53"/>
      <x:c r="M38" s="53"/>
      <x:c r="N38" s="53"/>
      <x:c r="O38" s="53"/>
    </x:row>
    <x:row r="39" ht="36" customHeight="1">
      <x:c r="A39" s="31"/>
      <x:c r="B39" s="31"/>
      <x:c r="C39" s="34" t="str">
        <x:f>IF(A39="","",IF(COUNTIFS($A$8:$A$107,A39)&lt;&gt;1,"Duplicate Interface ID",IF(COUNTIFS('Cabinet RFQ'!$A$8:$A$107,B39)&lt;&gt;1,"Cabinet ID not found or duplicated",IF(D39="Not applicable","Record reason and scope in details",IF(OR(E39="",F39="",G39="",H39="",I39="",COUNT(J39:O39)&lt;&gt;6),"Complete model, source, unit and openings",IF(OR(J39&lt;=0,K39&lt;=0,L39&lt;=0,M39&lt;=0,N39&lt;=0,O39&lt;=0),"Opening dimensions must be positive",IF(OR(M39&lt;J39,N39&lt;K39,O39&lt;L39),"Review net-opening conflict",IF(COUNTIFS($A$118:$A$217,A39,$H$118:$H$217,"&lt;&gt;",$J$118:$J$217,"&lt;&gt;",$K$118:$K$217,"&lt;&gt;",$L$118:$L$217,"&gt;0")&lt;&gt;1,"Complete drawing and decision details",IF(COUNTIFS('Approvals Changes'!$A$8:$A$107,INDEX($J$118:$J$217,MATCH(A39,$A$118:$A$217,0)),'Approvals Changes'!$B$8:$B$107,A39,'Approvals Changes'!$H$8:$H$107,INDEX($K$118:$K$217,MATCH(A39,$A$118:$A$217,0)),'Approvals Changes'!$I$8:$I$107,INDEX($L$118:$L$217,MATCH(A39,$A$118:$A$217,0)))&lt;&gt;1,"Locate interface decision record","Manual technical review required")))))))))</x:f>
      </x:c>
      <x:c r="D39" s="28"/>
      <x:c r="E39" s="28"/>
      <x:c r="F39" s="28"/>
      <x:c r="G39" s="28"/>
      <x:c r="H39" s="28"/>
      <x:c r="I39" s="28"/>
      <x:c r="J39" s="53"/>
      <x:c r="K39" s="53"/>
      <x:c r="L39" s="53"/>
      <x:c r="M39" s="53"/>
      <x:c r="N39" s="53"/>
      <x:c r="O39" s="53"/>
    </x:row>
    <x:row r="40" ht="36" customHeight="1">
      <x:c r="A40" s="31"/>
      <x:c r="B40" s="31"/>
      <x:c r="C40" s="34" t="str">
        <x:f>IF(A40="","",IF(COUNTIFS($A$8:$A$107,A40)&lt;&gt;1,"Duplicate Interface ID",IF(COUNTIFS('Cabinet RFQ'!$A$8:$A$107,B40)&lt;&gt;1,"Cabinet ID not found or duplicated",IF(D40="Not applicable","Record reason and scope in details",IF(OR(E40="",F40="",G40="",H40="",I40="",COUNT(J40:O40)&lt;&gt;6),"Complete model, source, unit and openings",IF(OR(J40&lt;=0,K40&lt;=0,L40&lt;=0,M40&lt;=0,N40&lt;=0,O40&lt;=0),"Opening dimensions must be positive",IF(OR(M40&lt;J40,N40&lt;K40,O40&lt;L40),"Review net-opening conflict",IF(COUNTIFS($A$118:$A$217,A40,$H$118:$H$217,"&lt;&gt;",$J$118:$J$217,"&lt;&gt;",$K$118:$K$217,"&lt;&gt;",$L$118:$L$217,"&gt;0")&lt;&gt;1,"Complete drawing and decision details",IF(COUNTIFS('Approvals Changes'!$A$8:$A$107,INDEX($J$118:$J$217,MATCH(A40,$A$118:$A$217,0)),'Approvals Changes'!$B$8:$B$107,A40,'Approvals Changes'!$H$8:$H$107,INDEX($K$118:$K$217,MATCH(A40,$A$118:$A$217,0)),'Approvals Changes'!$I$8:$I$107,INDEX($L$118:$L$217,MATCH(A40,$A$118:$A$217,0)))&lt;&gt;1,"Locate interface decision record","Manual technical review required")))))))))</x:f>
      </x:c>
      <x:c r="D40" s="28"/>
      <x:c r="E40" s="28"/>
      <x:c r="F40" s="28"/>
      <x:c r="G40" s="28"/>
      <x:c r="H40" s="28"/>
      <x:c r="I40" s="28"/>
      <x:c r="J40" s="53"/>
      <x:c r="K40" s="53"/>
      <x:c r="L40" s="53"/>
      <x:c r="M40" s="53"/>
      <x:c r="N40" s="53"/>
      <x:c r="O40" s="53"/>
    </x:row>
    <x:row r="41" ht="36" customHeight="1">
      <x:c r="A41" s="31"/>
      <x:c r="B41" s="31"/>
      <x:c r="C41" s="34" t="str">
        <x:f>IF(A41="","",IF(COUNTIFS($A$8:$A$107,A41)&lt;&gt;1,"Duplicate Interface ID",IF(COUNTIFS('Cabinet RFQ'!$A$8:$A$107,B41)&lt;&gt;1,"Cabinet ID not found or duplicated",IF(D41="Not applicable","Record reason and scope in details",IF(OR(E41="",F41="",G41="",H41="",I41="",COUNT(J41:O41)&lt;&gt;6),"Complete model, source, unit and openings",IF(OR(J41&lt;=0,K41&lt;=0,L41&lt;=0,M41&lt;=0,N41&lt;=0,O41&lt;=0),"Opening dimensions must be positive",IF(OR(M41&lt;J41,N41&lt;K41,O41&lt;L41),"Review net-opening conflict",IF(COUNTIFS($A$118:$A$217,A41,$H$118:$H$217,"&lt;&gt;",$J$118:$J$217,"&lt;&gt;",$K$118:$K$217,"&lt;&gt;",$L$118:$L$217,"&gt;0")&lt;&gt;1,"Complete drawing and decision details",IF(COUNTIFS('Approvals Changes'!$A$8:$A$107,INDEX($J$118:$J$217,MATCH(A41,$A$118:$A$217,0)),'Approvals Changes'!$B$8:$B$107,A41,'Approvals Changes'!$H$8:$H$107,INDEX($K$118:$K$217,MATCH(A41,$A$118:$A$217,0)),'Approvals Changes'!$I$8:$I$107,INDEX($L$118:$L$217,MATCH(A41,$A$118:$A$217,0)))&lt;&gt;1,"Locate interface decision record","Manual technical review required")))))))))</x:f>
      </x:c>
      <x:c r="D41" s="28"/>
      <x:c r="E41" s="28"/>
      <x:c r="F41" s="28"/>
      <x:c r="G41" s="28"/>
      <x:c r="H41" s="28"/>
      <x:c r="I41" s="28"/>
      <x:c r="J41" s="53"/>
      <x:c r="K41" s="53"/>
      <x:c r="L41" s="53"/>
      <x:c r="M41" s="53"/>
      <x:c r="N41" s="53"/>
      <x:c r="O41" s="53"/>
    </x:row>
    <x:row r="42" ht="36" customHeight="1">
      <x:c r="A42" s="31"/>
      <x:c r="B42" s="31"/>
      <x:c r="C42" s="34" t="str">
        <x:f>IF(A42="","",IF(COUNTIFS($A$8:$A$107,A42)&lt;&gt;1,"Duplicate Interface ID",IF(COUNTIFS('Cabinet RFQ'!$A$8:$A$107,B42)&lt;&gt;1,"Cabinet ID not found or duplicated",IF(D42="Not applicable","Record reason and scope in details",IF(OR(E42="",F42="",G42="",H42="",I42="",COUNT(J42:O42)&lt;&gt;6),"Complete model, source, unit and openings",IF(OR(J42&lt;=0,K42&lt;=0,L42&lt;=0,M42&lt;=0,N42&lt;=0,O42&lt;=0),"Opening dimensions must be positive",IF(OR(M42&lt;J42,N42&lt;K42,O42&lt;L42),"Review net-opening conflict",IF(COUNTIFS($A$118:$A$217,A42,$H$118:$H$217,"&lt;&gt;",$J$118:$J$217,"&lt;&gt;",$K$118:$K$217,"&lt;&gt;",$L$118:$L$217,"&gt;0")&lt;&gt;1,"Complete drawing and decision details",IF(COUNTIFS('Approvals Changes'!$A$8:$A$107,INDEX($J$118:$J$217,MATCH(A42,$A$118:$A$217,0)),'Approvals Changes'!$B$8:$B$107,A42,'Approvals Changes'!$H$8:$H$107,INDEX($K$118:$K$217,MATCH(A42,$A$118:$A$217,0)),'Approvals Changes'!$I$8:$I$107,INDEX($L$118:$L$217,MATCH(A42,$A$118:$A$217,0)))&lt;&gt;1,"Locate interface decision record","Manual technical review required")))))))))</x:f>
      </x:c>
      <x:c r="D42" s="28"/>
      <x:c r="E42" s="28"/>
      <x:c r="F42" s="28"/>
      <x:c r="G42" s="28"/>
      <x:c r="H42" s="28"/>
      <x:c r="I42" s="28"/>
      <x:c r="J42" s="53"/>
      <x:c r="K42" s="53"/>
      <x:c r="L42" s="53"/>
      <x:c r="M42" s="53"/>
      <x:c r="N42" s="53"/>
      <x:c r="O42" s="53"/>
    </x:row>
    <x:row r="43" ht="36" customHeight="1">
      <x:c r="A43" s="31"/>
      <x:c r="B43" s="31"/>
      <x:c r="C43" s="34" t="str">
        <x:f>IF(A43="","",IF(COUNTIFS($A$8:$A$107,A43)&lt;&gt;1,"Duplicate Interface ID",IF(COUNTIFS('Cabinet RFQ'!$A$8:$A$107,B43)&lt;&gt;1,"Cabinet ID not found or duplicated",IF(D43="Not applicable","Record reason and scope in details",IF(OR(E43="",F43="",G43="",H43="",I43="",COUNT(J43:O43)&lt;&gt;6),"Complete model, source, unit and openings",IF(OR(J43&lt;=0,K43&lt;=0,L43&lt;=0,M43&lt;=0,N43&lt;=0,O43&lt;=0),"Opening dimensions must be positive",IF(OR(M43&lt;J43,N43&lt;K43,O43&lt;L43),"Review net-opening conflict",IF(COUNTIFS($A$118:$A$217,A43,$H$118:$H$217,"&lt;&gt;",$J$118:$J$217,"&lt;&gt;",$K$118:$K$217,"&lt;&gt;",$L$118:$L$217,"&gt;0")&lt;&gt;1,"Complete drawing and decision details",IF(COUNTIFS('Approvals Changes'!$A$8:$A$107,INDEX($J$118:$J$217,MATCH(A43,$A$118:$A$217,0)),'Approvals Changes'!$B$8:$B$107,A43,'Approvals Changes'!$H$8:$H$107,INDEX($K$118:$K$217,MATCH(A43,$A$118:$A$217,0)),'Approvals Changes'!$I$8:$I$107,INDEX($L$118:$L$217,MATCH(A43,$A$118:$A$217,0)))&lt;&gt;1,"Locate interface decision record","Manual technical review required")))))))))</x:f>
      </x:c>
      <x:c r="D43" s="28"/>
      <x:c r="E43" s="28"/>
      <x:c r="F43" s="28"/>
      <x:c r="G43" s="28"/>
      <x:c r="H43" s="28"/>
      <x:c r="I43" s="28"/>
      <x:c r="J43" s="53"/>
      <x:c r="K43" s="53"/>
      <x:c r="L43" s="53"/>
      <x:c r="M43" s="53"/>
      <x:c r="N43" s="53"/>
      <x:c r="O43" s="53"/>
    </x:row>
    <x:row r="44" ht="36" customHeight="1">
      <x:c r="A44" s="31"/>
      <x:c r="B44" s="31"/>
      <x:c r="C44" s="34" t="str">
        <x:f>IF(A44="","",IF(COUNTIFS($A$8:$A$107,A44)&lt;&gt;1,"Duplicate Interface ID",IF(COUNTIFS('Cabinet RFQ'!$A$8:$A$107,B44)&lt;&gt;1,"Cabinet ID not found or duplicated",IF(D44="Not applicable","Record reason and scope in details",IF(OR(E44="",F44="",G44="",H44="",I44="",COUNT(J44:O44)&lt;&gt;6),"Complete model, source, unit and openings",IF(OR(J44&lt;=0,K44&lt;=0,L44&lt;=0,M44&lt;=0,N44&lt;=0,O44&lt;=0),"Opening dimensions must be positive",IF(OR(M44&lt;J44,N44&lt;K44,O44&lt;L44),"Review net-opening conflict",IF(COUNTIFS($A$118:$A$217,A44,$H$118:$H$217,"&lt;&gt;",$J$118:$J$217,"&lt;&gt;",$K$118:$K$217,"&lt;&gt;",$L$118:$L$217,"&gt;0")&lt;&gt;1,"Complete drawing and decision details",IF(COUNTIFS('Approvals Changes'!$A$8:$A$107,INDEX($J$118:$J$217,MATCH(A44,$A$118:$A$217,0)),'Approvals Changes'!$B$8:$B$107,A44,'Approvals Changes'!$H$8:$H$107,INDEX($K$118:$K$217,MATCH(A44,$A$118:$A$217,0)),'Approvals Changes'!$I$8:$I$107,INDEX($L$118:$L$217,MATCH(A44,$A$118:$A$217,0)))&lt;&gt;1,"Locate interface decision record","Manual technical review required")))))))))</x:f>
      </x:c>
      <x:c r="D44" s="28"/>
      <x:c r="E44" s="28"/>
      <x:c r="F44" s="28"/>
      <x:c r="G44" s="28"/>
      <x:c r="H44" s="28"/>
      <x:c r="I44" s="28"/>
      <x:c r="J44" s="53"/>
      <x:c r="K44" s="53"/>
      <x:c r="L44" s="53"/>
      <x:c r="M44" s="53"/>
      <x:c r="N44" s="53"/>
      <x:c r="O44" s="53"/>
    </x:row>
    <x:row r="45" ht="36" customHeight="1">
      <x:c r="A45" s="31"/>
      <x:c r="B45" s="31"/>
      <x:c r="C45" s="34" t="str">
        <x:f>IF(A45="","",IF(COUNTIFS($A$8:$A$107,A45)&lt;&gt;1,"Duplicate Interface ID",IF(COUNTIFS('Cabinet RFQ'!$A$8:$A$107,B45)&lt;&gt;1,"Cabinet ID not found or duplicated",IF(D45="Not applicable","Record reason and scope in details",IF(OR(E45="",F45="",G45="",H45="",I45="",COUNT(J45:O45)&lt;&gt;6),"Complete model, source, unit and openings",IF(OR(J45&lt;=0,K45&lt;=0,L45&lt;=0,M45&lt;=0,N45&lt;=0,O45&lt;=0),"Opening dimensions must be positive",IF(OR(M45&lt;J45,N45&lt;K45,O45&lt;L45),"Review net-opening conflict",IF(COUNTIFS($A$118:$A$217,A45,$H$118:$H$217,"&lt;&gt;",$J$118:$J$217,"&lt;&gt;",$K$118:$K$217,"&lt;&gt;",$L$118:$L$217,"&gt;0")&lt;&gt;1,"Complete drawing and decision details",IF(COUNTIFS('Approvals Changes'!$A$8:$A$107,INDEX($J$118:$J$217,MATCH(A45,$A$118:$A$217,0)),'Approvals Changes'!$B$8:$B$107,A45,'Approvals Changes'!$H$8:$H$107,INDEX($K$118:$K$217,MATCH(A45,$A$118:$A$217,0)),'Approvals Changes'!$I$8:$I$107,INDEX($L$118:$L$217,MATCH(A45,$A$118:$A$217,0)))&lt;&gt;1,"Locate interface decision record","Manual technical review required")))))))))</x:f>
      </x:c>
      <x:c r="D45" s="28"/>
      <x:c r="E45" s="28"/>
      <x:c r="F45" s="28"/>
      <x:c r="G45" s="28"/>
      <x:c r="H45" s="28"/>
      <x:c r="I45" s="28"/>
      <x:c r="J45" s="53"/>
      <x:c r="K45" s="53"/>
      <x:c r="L45" s="53"/>
      <x:c r="M45" s="53"/>
      <x:c r="N45" s="53"/>
      <x:c r="O45" s="53"/>
    </x:row>
    <x:row r="46" ht="36" customHeight="1">
      <x:c r="A46" s="31"/>
      <x:c r="B46" s="31"/>
      <x:c r="C46" s="34" t="str">
        <x:f>IF(A46="","",IF(COUNTIFS($A$8:$A$107,A46)&lt;&gt;1,"Duplicate Interface ID",IF(COUNTIFS('Cabinet RFQ'!$A$8:$A$107,B46)&lt;&gt;1,"Cabinet ID not found or duplicated",IF(D46="Not applicable","Record reason and scope in details",IF(OR(E46="",F46="",G46="",H46="",I46="",COUNT(J46:O46)&lt;&gt;6),"Complete model, source, unit and openings",IF(OR(J46&lt;=0,K46&lt;=0,L46&lt;=0,M46&lt;=0,N46&lt;=0,O46&lt;=0),"Opening dimensions must be positive",IF(OR(M46&lt;J46,N46&lt;K46,O46&lt;L46),"Review net-opening conflict",IF(COUNTIFS($A$118:$A$217,A46,$H$118:$H$217,"&lt;&gt;",$J$118:$J$217,"&lt;&gt;",$K$118:$K$217,"&lt;&gt;",$L$118:$L$217,"&gt;0")&lt;&gt;1,"Complete drawing and decision details",IF(COUNTIFS('Approvals Changes'!$A$8:$A$107,INDEX($J$118:$J$217,MATCH(A46,$A$118:$A$217,0)),'Approvals Changes'!$B$8:$B$107,A46,'Approvals Changes'!$H$8:$H$107,INDEX($K$118:$K$217,MATCH(A46,$A$118:$A$217,0)),'Approvals Changes'!$I$8:$I$107,INDEX($L$118:$L$217,MATCH(A46,$A$118:$A$217,0)))&lt;&gt;1,"Locate interface decision record","Manual technical review required")))))))))</x:f>
      </x:c>
      <x:c r="D46" s="28"/>
      <x:c r="E46" s="28"/>
      <x:c r="F46" s="28"/>
      <x:c r="G46" s="28"/>
      <x:c r="H46" s="28"/>
      <x:c r="I46" s="28"/>
      <x:c r="J46" s="53"/>
      <x:c r="K46" s="53"/>
      <x:c r="L46" s="53"/>
      <x:c r="M46" s="53"/>
      <x:c r="N46" s="53"/>
      <x:c r="O46" s="53"/>
    </x:row>
    <x:row r="47" ht="36" customHeight="1">
      <x:c r="A47" s="31"/>
      <x:c r="B47" s="31"/>
      <x:c r="C47" s="34" t="str">
        <x:f>IF(A47="","",IF(COUNTIFS($A$8:$A$107,A47)&lt;&gt;1,"Duplicate Interface ID",IF(COUNTIFS('Cabinet RFQ'!$A$8:$A$107,B47)&lt;&gt;1,"Cabinet ID not found or duplicated",IF(D47="Not applicable","Record reason and scope in details",IF(OR(E47="",F47="",G47="",H47="",I47="",COUNT(J47:O47)&lt;&gt;6),"Complete model, source, unit and openings",IF(OR(J47&lt;=0,K47&lt;=0,L47&lt;=0,M47&lt;=0,N47&lt;=0,O47&lt;=0),"Opening dimensions must be positive",IF(OR(M47&lt;J47,N47&lt;K47,O47&lt;L47),"Review net-opening conflict",IF(COUNTIFS($A$118:$A$217,A47,$H$118:$H$217,"&lt;&gt;",$J$118:$J$217,"&lt;&gt;",$K$118:$K$217,"&lt;&gt;",$L$118:$L$217,"&gt;0")&lt;&gt;1,"Complete drawing and decision details",IF(COUNTIFS('Approvals Changes'!$A$8:$A$107,INDEX($J$118:$J$217,MATCH(A47,$A$118:$A$217,0)),'Approvals Changes'!$B$8:$B$107,A47,'Approvals Changes'!$H$8:$H$107,INDEX($K$118:$K$217,MATCH(A47,$A$118:$A$217,0)),'Approvals Changes'!$I$8:$I$107,INDEX($L$118:$L$217,MATCH(A47,$A$118:$A$217,0)))&lt;&gt;1,"Locate interface decision record","Manual technical review required")))))))))</x:f>
      </x:c>
      <x:c r="D47" s="28"/>
      <x:c r="E47" s="28"/>
      <x:c r="F47" s="28"/>
      <x:c r="G47" s="28"/>
      <x:c r="H47" s="28"/>
      <x:c r="I47" s="28"/>
      <x:c r="J47" s="53"/>
      <x:c r="K47" s="53"/>
      <x:c r="L47" s="53"/>
      <x:c r="M47" s="53"/>
      <x:c r="N47" s="53"/>
      <x:c r="O47" s="53"/>
    </x:row>
    <x:row r="48" ht="36" customHeight="1">
      <x:c r="A48" s="31"/>
      <x:c r="B48" s="31"/>
      <x:c r="C48" s="34" t="str">
        <x:f>IF(A48="","",IF(COUNTIFS($A$8:$A$107,A48)&lt;&gt;1,"Duplicate Interface ID",IF(COUNTIFS('Cabinet RFQ'!$A$8:$A$107,B48)&lt;&gt;1,"Cabinet ID not found or duplicated",IF(D48="Not applicable","Record reason and scope in details",IF(OR(E48="",F48="",G48="",H48="",I48="",COUNT(J48:O48)&lt;&gt;6),"Complete model, source, unit and openings",IF(OR(J48&lt;=0,K48&lt;=0,L48&lt;=0,M48&lt;=0,N48&lt;=0,O48&lt;=0),"Opening dimensions must be positive",IF(OR(M48&lt;J48,N48&lt;K48,O48&lt;L48),"Review net-opening conflict",IF(COUNTIFS($A$118:$A$217,A48,$H$118:$H$217,"&lt;&gt;",$J$118:$J$217,"&lt;&gt;",$K$118:$K$217,"&lt;&gt;",$L$118:$L$217,"&gt;0")&lt;&gt;1,"Complete drawing and decision details",IF(COUNTIFS('Approvals Changes'!$A$8:$A$107,INDEX($J$118:$J$217,MATCH(A48,$A$118:$A$217,0)),'Approvals Changes'!$B$8:$B$107,A48,'Approvals Changes'!$H$8:$H$107,INDEX($K$118:$K$217,MATCH(A48,$A$118:$A$217,0)),'Approvals Changes'!$I$8:$I$107,INDEX($L$118:$L$217,MATCH(A48,$A$118:$A$217,0)))&lt;&gt;1,"Locate interface decision record","Manual technical review required")))))))))</x:f>
      </x:c>
      <x:c r="D48" s="28"/>
      <x:c r="E48" s="28"/>
      <x:c r="F48" s="28"/>
      <x:c r="G48" s="28"/>
      <x:c r="H48" s="28"/>
      <x:c r="I48" s="28"/>
      <x:c r="J48" s="53"/>
      <x:c r="K48" s="53"/>
      <x:c r="L48" s="53"/>
      <x:c r="M48" s="53"/>
      <x:c r="N48" s="53"/>
      <x:c r="O48" s="53"/>
    </x:row>
    <x:row r="49" ht="36" customHeight="1">
      <x:c r="A49" s="31"/>
      <x:c r="B49" s="31"/>
      <x:c r="C49" s="34" t="str">
        <x:f>IF(A49="","",IF(COUNTIFS($A$8:$A$107,A49)&lt;&gt;1,"Duplicate Interface ID",IF(COUNTIFS('Cabinet RFQ'!$A$8:$A$107,B49)&lt;&gt;1,"Cabinet ID not found or duplicated",IF(D49="Not applicable","Record reason and scope in details",IF(OR(E49="",F49="",G49="",H49="",I49="",COUNT(J49:O49)&lt;&gt;6),"Complete model, source, unit and openings",IF(OR(J49&lt;=0,K49&lt;=0,L49&lt;=0,M49&lt;=0,N49&lt;=0,O49&lt;=0),"Opening dimensions must be positive",IF(OR(M49&lt;J49,N49&lt;K49,O49&lt;L49),"Review net-opening conflict",IF(COUNTIFS($A$118:$A$217,A49,$H$118:$H$217,"&lt;&gt;",$J$118:$J$217,"&lt;&gt;",$K$118:$K$217,"&lt;&gt;",$L$118:$L$217,"&gt;0")&lt;&gt;1,"Complete drawing and decision details",IF(COUNTIFS('Approvals Changes'!$A$8:$A$107,INDEX($J$118:$J$217,MATCH(A49,$A$118:$A$217,0)),'Approvals Changes'!$B$8:$B$107,A49,'Approvals Changes'!$H$8:$H$107,INDEX($K$118:$K$217,MATCH(A49,$A$118:$A$217,0)),'Approvals Changes'!$I$8:$I$107,INDEX($L$118:$L$217,MATCH(A49,$A$118:$A$217,0)))&lt;&gt;1,"Locate interface decision record","Manual technical review required")))))))))</x:f>
      </x:c>
      <x:c r="D49" s="28"/>
      <x:c r="E49" s="28"/>
      <x:c r="F49" s="28"/>
      <x:c r="G49" s="28"/>
      <x:c r="H49" s="28"/>
      <x:c r="I49" s="28"/>
      <x:c r="J49" s="53"/>
      <x:c r="K49" s="53"/>
      <x:c r="L49" s="53"/>
      <x:c r="M49" s="53"/>
      <x:c r="N49" s="53"/>
      <x:c r="O49" s="53"/>
    </x:row>
    <x:row r="50" ht="36" customHeight="1">
      <x:c r="A50" s="31"/>
      <x:c r="B50" s="31"/>
      <x:c r="C50" s="34" t="str">
        <x:f>IF(A50="","",IF(COUNTIFS($A$8:$A$107,A50)&lt;&gt;1,"Duplicate Interface ID",IF(COUNTIFS('Cabinet RFQ'!$A$8:$A$107,B50)&lt;&gt;1,"Cabinet ID not found or duplicated",IF(D50="Not applicable","Record reason and scope in details",IF(OR(E50="",F50="",G50="",H50="",I50="",COUNT(J50:O50)&lt;&gt;6),"Complete model, source, unit and openings",IF(OR(J50&lt;=0,K50&lt;=0,L50&lt;=0,M50&lt;=0,N50&lt;=0,O50&lt;=0),"Opening dimensions must be positive",IF(OR(M50&lt;J50,N50&lt;K50,O50&lt;L50),"Review net-opening conflict",IF(COUNTIFS($A$118:$A$217,A50,$H$118:$H$217,"&lt;&gt;",$J$118:$J$217,"&lt;&gt;",$K$118:$K$217,"&lt;&gt;",$L$118:$L$217,"&gt;0")&lt;&gt;1,"Complete drawing and decision details",IF(COUNTIFS('Approvals Changes'!$A$8:$A$107,INDEX($J$118:$J$217,MATCH(A50,$A$118:$A$217,0)),'Approvals Changes'!$B$8:$B$107,A50,'Approvals Changes'!$H$8:$H$107,INDEX($K$118:$K$217,MATCH(A50,$A$118:$A$217,0)),'Approvals Changes'!$I$8:$I$107,INDEX($L$118:$L$217,MATCH(A50,$A$118:$A$217,0)))&lt;&gt;1,"Locate interface decision record","Manual technical review required")))))))))</x:f>
      </x:c>
      <x:c r="D50" s="28"/>
      <x:c r="E50" s="28"/>
      <x:c r="F50" s="28"/>
      <x:c r="G50" s="28"/>
      <x:c r="H50" s="28"/>
      <x:c r="I50" s="28"/>
      <x:c r="J50" s="53"/>
      <x:c r="K50" s="53"/>
      <x:c r="L50" s="53"/>
      <x:c r="M50" s="53"/>
      <x:c r="N50" s="53"/>
      <x:c r="O50" s="53"/>
    </x:row>
    <x:row r="51" ht="36" customHeight="1">
      <x:c r="A51" s="31"/>
      <x:c r="B51" s="31"/>
      <x:c r="C51" s="34" t="str">
        <x:f>IF(A51="","",IF(COUNTIFS($A$8:$A$107,A51)&lt;&gt;1,"Duplicate Interface ID",IF(COUNTIFS('Cabinet RFQ'!$A$8:$A$107,B51)&lt;&gt;1,"Cabinet ID not found or duplicated",IF(D51="Not applicable","Record reason and scope in details",IF(OR(E51="",F51="",G51="",H51="",I51="",COUNT(J51:O51)&lt;&gt;6),"Complete model, source, unit and openings",IF(OR(J51&lt;=0,K51&lt;=0,L51&lt;=0,M51&lt;=0,N51&lt;=0,O51&lt;=0),"Opening dimensions must be positive",IF(OR(M51&lt;J51,N51&lt;K51,O51&lt;L51),"Review net-opening conflict",IF(COUNTIFS($A$118:$A$217,A51,$H$118:$H$217,"&lt;&gt;",$J$118:$J$217,"&lt;&gt;",$K$118:$K$217,"&lt;&gt;",$L$118:$L$217,"&gt;0")&lt;&gt;1,"Complete drawing and decision details",IF(COUNTIFS('Approvals Changes'!$A$8:$A$107,INDEX($J$118:$J$217,MATCH(A51,$A$118:$A$217,0)),'Approvals Changes'!$B$8:$B$107,A51,'Approvals Changes'!$H$8:$H$107,INDEX($K$118:$K$217,MATCH(A51,$A$118:$A$217,0)),'Approvals Changes'!$I$8:$I$107,INDEX($L$118:$L$217,MATCH(A51,$A$118:$A$217,0)))&lt;&gt;1,"Locate interface decision record","Manual technical review required")))))))))</x:f>
      </x:c>
      <x:c r="D51" s="28"/>
      <x:c r="E51" s="28"/>
      <x:c r="F51" s="28"/>
      <x:c r="G51" s="28"/>
      <x:c r="H51" s="28"/>
      <x:c r="I51" s="28"/>
      <x:c r="J51" s="53"/>
      <x:c r="K51" s="53"/>
      <x:c r="L51" s="53"/>
      <x:c r="M51" s="53"/>
      <x:c r="N51" s="53"/>
      <x:c r="O51" s="53"/>
    </x:row>
    <x:row r="52" ht="36" customHeight="1">
      <x:c r="A52" s="31"/>
      <x:c r="B52" s="31"/>
      <x:c r="C52" s="34" t="str">
        <x:f>IF(A52="","",IF(COUNTIFS($A$8:$A$107,A52)&lt;&gt;1,"Duplicate Interface ID",IF(COUNTIFS('Cabinet RFQ'!$A$8:$A$107,B52)&lt;&gt;1,"Cabinet ID not found or duplicated",IF(D52="Not applicable","Record reason and scope in details",IF(OR(E52="",F52="",G52="",H52="",I52="",COUNT(J52:O52)&lt;&gt;6),"Complete model, source, unit and openings",IF(OR(J52&lt;=0,K52&lt;=0,L52&lt;=0,M52&lt;=0,N52&lt;=0,O52&lt;=0),"Opening dimensions must be positive",IF(OR(M52&lt;J52,N52&lt;K52,O52&lt;L52),"Review net-opening conflict",IF(COUNTIFS($A$118:$A$217,A52,$H$118:$H$217,"&lt;&gt;",$J$118:$J$217,"&lt;&gt;",$K$118:$K$217,"&lt;&gt;",$L$118:$L$217,"&gt;0")&lt;&gt;1,"Complete drawing and decision details",IF(COUNTIFS('Approvals Changes'!$A$8:$A$107,INDEX($J$118:$J$217,MATCH(A52,$A$118:$A$217,0)),'Approvals Changes'!$B$8:$B$107,A52,'Approvals Changes'!$H$8:$H$107,INDEX($K$118:$K$217,MATCH(A52,$A$118:$A$217,0)),'Approvals Changes'!$I$8:$I$107,INDEX($L$118:$L$217,MATCH(A52,$A$118:$A$217,0)))&lt;&gt;1,"Locate interface decision record","Manual technical review required")))))))))</x:f>
      </x:c>
      <x:c r="D52" s="28"/>
      <x:c r="E52" s="28"/>
      <x:c r="F52" s="28"/>
      <x:c r="G52" s="28"/>
      <x:c r="H52" s="28"/>
      <x:c r="I52" s="28"/>
      <x:c r="J52" s="53"/>
      <x:c r="K52" s="53"/>
      <x:c r="L52" s="53"/>
      <x:c r="M52" s="53"/>
      <x:c r="N52" s="53"/>
      <x:c r="O52" s="53"/>
    </x:row>
    <x:row r="53" ht="36" customHeight="1">
      <x:c r="A53" s="31"/>
      <x:c r="B53" s="31"/>
      <x:c r="C53" s="34" t="str">
        <x:f>IF(A53="","",IF(COUNTIFS($A$8:$A$107,A53)&lt;&gt;1,"Duplicate Interface ID",IF(COUNTIFS('Cabinet RFQ'!$A$8:$A$107,B53)&lt;&gt;1,"Cabinet ID not found or duplicated",IF(D53="Not applicable","Record reason and scope in details",IF(OR(E53="",F53="",G53="",H53="",I53="",COUNT(J53:O53)&lt;&gt;6),"Complete model, source, unit and openings",IF(OR(J53&lt;=0,K53&lt;=0,L53&lt;=0,M53&lt;=0,N53&lt;=0,O53&lt;=0),"Opening dimensions must be positive",IF(OR(M53&lt;J53,N53&lt;K53,O53&lt;L53),"Review net-opening conflict",IF(COUNTIFS($A$118:$A$217,A53,$H$118:$H$217,"&lt;&gt;",$J$118:$J$217,"&lt;&gt;",$K$118:$K$217,"&lt;&gt;",$L$118:$L$217,"&gt;0")&lt;&gt;1,"Complete drawing and decision details",IF(COUNTIFS('Approvals Changes'!$A$8:$A$107,INDEX($J$118:$J$217,MATCH(A53,$A$118:$A$217,0)),'Approvals Changes'!$B$8:$B$107,A53,'Approvals Changes'!$H$8:$H$107,INDEX($K$118:$K$217,MATCH(A53,$A$118:$A$217,0)),'Approvals Changes'!$I$8:$I$107,INDEX($L$118:$L$217,MATCH(A53,$A$118:$A$217,0)))&lt;&gt;1,"Locate interface decision record","Manual technical review required")))))))))</x:f>
      </x:c>
      <x:c r="D53" s="28"/>
      <x:c r="E53" s="28"/>
      <x:c r="F53" s="28"/>
      <x:c r="G53" s="28"/>
      <x:c r="H53" s="28"/>
      <x:c r="I53" s="28"/>
      <x:c r="J53" s="53"/>
      <x:c r="K53" s="53"/>
      <x:c r="L53" s="53"/>
      <x:c r="M53" s="53"/>
      <x:c r="N53" s="53"/>
      <x:c r="O53" s="53"/>
    </x:row>
    <x:row r="54" ht="36" customHeight="1">
      <x:c r="A54" s="31"/>
      <x:c r="B54" s="31"/>
      <x:c r="C54" s="34" t="str">
        <x:f>IF(A54="","",IF(COUNTIFS($A$8:$A$107,A54)&lt;&gt;1,"Duplicate Interface ID",IF(COUNTIFS('Cabinet RFQ'!$A$8:$A$107,B54)&lt;&gt;1,"Cabinet ID not found or duplicated",IF(D54="Not applicable","Record reason and scope in details",IF(OR(E54="",F54="",G54="",H54="",I54="",COUNT(J54:O54)&lt;&gt;6),"Complete model, source, unit and openings",IF(OR(J54&lt;=0,K54&lt;=0,L54&lt;=0,M54&lt;=0,N54&lt;=0,O54&lt;=0),"Opening dimensions must be positive",IF(OR(M54&lt;J54,N54&lt;K54,O54&lt;L54),"Review net-opening conflict",IF(COUNTIFS($A$118:$A$217,A54,$H$118:$H$217,"&lt;&gt;",$J$118:$J$217,"&lt;&gt;",$K$118:$K$217,"&lt;&gt;",$L$118:$L$217,"&gt;0")&lt;&gt;1,"Complete drawing and decision details",IF(COUNTIFS('Approvals Changes'!$A$8:$A$107,INDEX($J$118:$J$217,MATCH(A54,$A$118:$A$217,0)),'Approvals Changes'!$B$8:$B$107,A54,'Approvals Changes'!$H$8:$H$107,INDEX($K$118:$K$217,MATCH(A54,$A$118:$A$217,0)),'Approvals Changes'!$I$8:$I$107,INDEX($L$118:$L$217,MATCH(A54,$A$118:$A$217,0)))&lt;&gt;1,"Locate interface decision record","Manual technical review required")))))))))</x:f>
      </x:c>
      <x:c r="D54" s="28"/>
      <x:c r="E54" s="28"/>
      <x:c r="F54" s="28"/>
      <x:c r="G54" s="28"/>
      <x:c r="H54" s="28"/>
      <x:c r="I54" s="28"/>
      <x:c r="J54" s="53"/>
      <x:c r="K54" s="53"/>
      <x:c r="L54" s="53"/>
      <x:c r="M54" s="53"/>
      <x:c r="N54" s="53"/>
      <x:c r="O54" s="53"/>
    </x:row>
    <x:row r="55" ht="36" customHeight="1">
      <x:c r="A55" s="31"/>
      <x:c r="B55" s="31"/>
      <x:c r="C55" s="34" t="str">
        <x:f>IF(A55="","",IF(COUNTIFS($A$8:$A$107,A55)&lt;&gt;1,"Duplicate Interface ID",IF(COUNTIFS('Cabinet RFQ'!$A$8:$A$107,B55)&lt;&gt;1,"Cabinet ID not found or duplicated",IF(D55="Not applicable","Record reason and scope in details",IF(OR(E55="",F55="",G55="",H55="",I55="",COUNT(J55:O55)&lt;&gt;6),"Complete model, source, unit and openings",IF(OR(J55&lt;=0,K55&lt;=0,L55&lt;=0,M55&lt;=0,N55&lt;=0,O55&lt;=0),"Opening dimensions must be positive",IF(OR(M55&lt;J55,N55&lt;K55,O55&lt;L55),"Review net-opening conflict",IF(COUNTIFS($A$118:$A$217,A55,$H$118:$H$217,"&lt;&gt;",$J$118:$J$217,"&lt;&gt;",$K$118:$K$217,"&lt;&gt;",$L$118:$L$217,"&gt;0")&lt;&gt;1,"Complete drawing and decision details",IF(COUNTIFS('Approvals Changes'!$A$8:$A$107,INDEX($J$118:$J$217,MATCH(A55,$A$118:$A$217,0)),'Approvals Changes'!$B$8:$B$107,A55,'Approvals Changes'!$H$8:$H$107,INDEX($K$118:$K$217,MATCH(A55,$A$118:$A$217,0)),'Approvals Changes'!$I$8:$I$107,INDEX($L$118:$L$217,MATCH(A55,$A$118:$A$217,0)))&lt;&gt;1,"Locate interface decision record","Manual technical review required")))))))))</x:f>
      </x:c>
      <x:c r="D55" s="28"/>
      <x:c r="E55" s="28"/>
      <x:c r="F55" s="28"/>
      <x:c r="G55" s="28"/>
      <x:c r="H55" s="28"/>
      <x:c r="I55" s="28"/>
      <x:c r="J55" s="53"/>
      <x:c r="K55" s="53"/>
      <x:c r="L55" s="53"/>
      <x:c r="M55" s="53"/>
      <x:c r="N55" s="53"/>
      <x:c r="O55" s="53"/>
    </x:row>
    <x:row r="56" ht="36" customHeight="1">
      <x:c r="A56" s="31"/>
      <x:c r="B56" s="31"/>
      <x:c r="C56" s="34" t="str">
        <x:f>IF(A56="","",IF(COUNTIFS($A$8:$A$107,A56)&lt;&gt;1,"Duplicate Interface ID",IF(COUNTIFS('Cabinet RFQ'!$A$8:$A$107,B56)&lt;&gt;1,"Cabinet ID not found or duplicated",IF(D56="Not applicable","Record reason and scope in details",IF(OR(E56="",F56="",G56="",H56="",I56="",COUNT(J56:O56)&lt;&gt;6),"Complete model, source, unit and openings",IF(OR(J56&lt;=0,K56&lt;=0,L56&lt;=0,M56&lt;=0,N56&lt;=0,O56&lt;=0),"Opening dimensions must be positive",IF(OR(M56&lt;J56,N56&lt;K56,O56&lt;L56),"Review net-opening conflict",IF(COUNTIFS($A$118:$A$217,A56,$H$118:$H$217,"&lt;&gt;",$J$118:$J$217,"&lt;&gt;",$K$118:$K$217,"&lt;&gt;",$L$118:$L$217,"&gt;0")&lt;&gt;1,"Complete drawing and decision details",IF(COUNTIFS('Approvals Changes'!$A$8:$A$107,INDEX($J$118:$J$217,MATCH(A56,$A$118:$A$217,0)),'Approvals Changes'!$B$8:$B$107,A56,'Approvals Changes'!$H$8:$H$107,INDEX($K$118:$K$217,MATCH(A56,$A$118:$A$217,0)),'Approvals Changes'!$I$8:$I$107,INDEX($L$118:$L$217,MATCH(A56,$A$118:$A$217,0)))&lt;&gt;1,"Locate interface decision record","Manual technical review required")))))))))</x:f>
      </x:c>
      <x:c r="D56" s="28"/>
      <x:c r="E56" s="28"/>
      <x:c r="F56" s="28"/>
      <x:c r="G56" s="28"/>
      <x:c r="H56" s="28"/>
      <x:c r="I56" s="28"/>
      <x:c r="J56" s="53"/>
      <x:c r="K56" s="53"/>
      <x:c r="L56" s="53"/>
      <x:c r="M56" s="53"/>
      <x:c r="N56" s="53"/>
      <x:c r="O56" s="53"/>
    </x:row>
    <x:row r="57" ht="36" customHeight="1">
      <x:c r="A57" s="31"/>
      <x:c r="B57" s="31"/>
      <x:c r="C57" s="34" t="str">
        <x:f>IF(A57="","",IF(COUNTIFS($A$8:$A$107,A57)&lt;&gt;1,"Duplicate Interface ID",IF(COUNTIFS('Cabinet RFQ'!$A$8:$A$107,B57)&lt;&gt;1,"Cabinet ID not found or duplicated",IF(D57="Not applicable","Record reason and scope in details",IF(OR(E57="",F57="",G57="",H57="",I57="",COUNT(J57:O57)&lt;&gt;6),"Complete model, source, unit and openings",IF(OR(J57&lt;=0,K57&lt;=0,L57&lt;=0,M57&lt;=0,N57&lt;=0,O57&lt;=0),"Opening dimensions must be positive",IF(OR(M57&lt;J57,N57&lt;K57,O57&lt;L57),"Review net-opening conflict",IF(COUNTIFS($A$118:$A$217,A57,$H$118:$H$217,"&lt;&gt;",$J$118:$J$217,"&lt;&gt;",$K$118:$K$217,"&lt;&gt;",$L$118:$L$217,"&gt;0")&lt;&gt;1,"Complete drawing and decision details",IF(COUNTIFS('Approvals Changes'!$A$8:$A$107,INDEX($J$118:$J$217,MATCH(A57,$A$118:$A$217,0)),'Approvals Changes'!$B$8:$B$107,A57,'Approvals Changes'!$H$8:$H$107,INDEX($K$118:$K$217,MATCH(A57,$A$118:$A$217,0)),'Approvals Changes'!$I$8:$I$107,INDEX($L$118:$L$217,MATCH(A57,$A$118:$A$217,0)))&lt;&gt;1,"Locate interface decision record","Manual technical review required")))))))))</x:f>
      </x:c>
      <x:c r="D57" s="28"/>
      <x:c r="E57" s="28"/>
      <x:c r="F57" s="28"/>
      <x:c r="G57" s="28"/>
      <x:c r="H57" s="28"/>
      <x:c r="I57" s="28"/>
      <x:c r="J57" s="53"/>
      <x:c r="K57" s="53"/>
      <x:c r="L57" s="53"/>
      <x:c r="M57" s="53"/>
      <x:c r="N57" s="53"/>
      <x:c r="O57" s="53"/>
    </x:row>
    <x:row r="58" ht="36" customHeight="1">
      <x:c r="A58" s="31"/>
      <x:c r="B58" s="31"/>
      <x:c r="C58" s="34" t="str">
        <x:f>IF(A58="","",IF(COUNTIFS($A$8:$A$107,A58)&lt;&gt;1,"Duplicate Interface ID",IF(COUNTIFS('Cabinet RFQ'!$A$8:$A$107,B58)&lt;&gt;1,"Cabinet ID not found or duplicated",IF(D58="Not applicable","Record reason and scope in details",IF(OR(E58="",F58="",G58="",H58="",I58="",COUNT(J58:O58)&lt;&gt;6),"Complete model, source, unit and openings",IF(OR(J58&lt;=0,K58&lt;=0,L58&lt;=0,M58&lt;=0,N58&lt;=0,O58&lt;=0),"Opening dimensions must be positive",IF(OR(M58&lt;J58,N58&lt;K58,O58&lt;L58),"Review net-opening conflict",IF(COUNTIFS($A$118:$A$217,A58,$H$118:$H$217,"&lt;&gt;",$J$118:$J$217,"&lt;&gt;",$K$118:$K$217,"&lt;&gt;",$L$118:$L$217,"&gt;0")&lt;&gt;1,"Complete drawing and decision details",IF(COUNTIFS('Approvals Changes'!$A$8:$A$107,INDEX($J$118:$J$217,MATCH(A58,$A$118:$A$217,0)),'Approvals Changes'!$B$8:$B$107,A58,'Approvals Changes'!$H$8:$H$107,INDEX($K$118:$K$217,MATCH(A58,$A$118:$A$217,0)),'Approvals Changes'!$I$8:$I$107,INDEX($L$118:$L$217,MATCH(A58,$A$118:$A$217,0)))&lt;&gt;1,"Locate interface decision record","Manual technical review required")))))))))</x:f>
      </x:c>
      <x:c r="D58" s="28"/>
      <x:c r="E58" s="28"/>
      <x:c r="F58" s="28"/>
      <x:c r="G58" s="28"/>
      <x:c r="H58" s="28"/>
      <x:c r="I58" s="28"/>
      <x:c r="J58" s="53"/>
      <x:c r="K58" s="53"/>
      <x:c r="L58" s="53"/>
      <x:c r="M58" s="53"/>
      <x:c r="N58" s="53"/>
      <x:c r="O58" s="53"/>
    </x:row>
    <x:row r="59" ht="36" customHeight="1">
      <x:c r="A59" s="31"/>
      <x:c r="B59" s="31"/>
      <x:c r="C59" s="34" t="str">
        <x:f>IF(A59="","",IF(COUNTIFS($A$8:$A$107,A59)&lt;&gt;1,"Duplicate Interface ID",IF(COUNTIFS('Cabinet RFQ'!$A$8:$A$107,B59)&lt;&gt;1,"Cabinet ID not found or duplicated",IF(D59="Not applicable","Record reason and scope in details",IF(OR(E59="",F59="",G59="",H59="",I59="",COUNT(J59:O59)&lt;&gt;6),"Complete model, source, unit and openings",IF(OR(J59&lt;=0,K59&lt;=0,L59&lt;=0,M59&lt;=0,N59&lt;=0,O59&lt;=0),"Opening dimensions must be positive",IF(OR(M59&lt;J59,N59&lt;K59,O59&lt;L59),"Review net-opening conflict",IF(COUNTIFS($A$118:$A$217,A59,$H$118:$H$217,"&lt;&gt;",$J$118:$J$217,"&lt;&gt;",$K$118:$K$217,"&lt;&gt;",$L$118:$L$217,"&gt;0")&lt;&gt;1,"Complete drawing and decision details",IF(COUNTIFS('Approvals Changes'!$A$8:$A$107,INDEX($J$118:$J$217,MATCH(A59,$A$118:$A$217,0)),'Approvals Changes'!$B$8:$B$107,A59,'Approvals Changes'!$H$8:$H$107,INDEX($K$118:$K$217,MATCH(A59,$A$118:$A$217,0)),'Approvals Changes'!$I$8:$I$107,INDEX($L$118:$L$217,MATCH(A59,$A$118:$A$217,0)))&lt;&gt;1,"Locate interface decision record","Manual technical review required")))))))))</x:f>
      </x:c>
      <x:c r="D59" s="28"/>
      <x:c r="E59" s="28"/>
      <x:c r="F59" s="28"/>
      <x:c r="G59" s="28"/>
      <x:c r="H59" s="28"/>
      <x:c r="I59" s="28"/>
      <x:c r="J59" s="53"/>
      <x:c r="K59" s="53"/>
      <x:c r="L59" s="53"/>
      <x:c r="M59" s="53"/>
      <x:c r="N59" s="53"/>
      <x:c r="O59" s="53"/>
    </x:row>
    <x:row r="60" ht="36" customHeight="1">
      <x:c r="A60" s="31"/>
      <x:c r="B60" s="31"/>
      <x:c r="C60" s="34" t="str">
        <x:f>IF(A60="","",IF(COUNTIFS($A$8:$A$107,A60)&lt;&gt;1,"Duplicate Interface ID",IF(COUNTIFS('Cabinet RFQ'!$A$8:$A$107,B60)&lt;&gt;1,"Cabinet ID not found or duplicated",IF(D60="Not applicable","Record reason and scope in details",IF(OR(E60="",F60="",G60="",H60="",I60="",COUNT(J60:O60)&lt;&gt;6),"Complete model, source, unit and openings",IF(OR(J60&lt;=0,K60&lt;=0,L60&lt;=0,M60&lt;=0,N60&lt;=0,O60&lt;=0),"Opening dimensions must be positive",IF(OR(M60&lt;J60,N60&lt;K60,O60&lt;L60),"Review net-opening conflict",IF(COUNTIFS($A$118:$A$217,A60,$H$118:$H$217,"&lt;&gt;",$J$118:$J$217,"&lt;&gt;",$K$118:$K$217,"&lt;&gt;",$L$118:$L$217,"&gt;0")&lt;&gt;1,"Complete drawing and decision details",IF(COUNTIFS('Approvals Changes'!$A$8:$A$107,INDEX($J$118:$J$217,MATCH(A60,$A$118:$A$217,0)),'Approvals Changes'!$B$8:$B$107,A60,'Approvals Changes'!$H$8:$H$107,INDEX($K$118:$K$217,MATCH(A60,$A$118:$A$217,0)),'Approvals Changes'!$I$8:$I$107,INDEX($L$118:$L$217,MATCH(A60,$A$118:$A$217,0)))&lt;&gt;1,"Locate interface decision record","Manual technical review required")))))))))</x:f>
      </x:c>
      <x:c r="D60" s="28"/>
      <x:c r="E60" s="28"/>
      <x:c r="F60" s="28"/>
      <x:c r="G60" s="28"/>
      <x:c r="H60" s="28"/>
      <x:c r="I60" s="28"/>
      <x:c r="J60" s="53"/>
      <x:c r="K60" s="53"/>
      <x:c r="L60" s="53"/>
      <x:c r="M60" s="53"/>
      <x:c r="N60" s="53"/>
      <x:c r="O60" s="53"/>
    </x:row>
    <x:row r="61" ht="36" customHeight="1">
      <x:c r="A61" s="31"/>
      <x:c r="B61" s="31"/>
      <x:c r="C61" s="34" t="str">
        <x:f>IF(A61="","",IF(COUNTIFS($A$8:$A$107,A61)&lt;&gt;1,"Duplicate Interface ID",IF(COUNTIFS('Cabinet RFQ'!$A$8:$A$107,B61)&lt;&gt;1,"Cabinet ID not found or duplicated",IF(D61="Not applicable","Record reason and scope in details",IF(OR(E61="",F61="",G61="",H61="",I61="",COUNT(J61:O61)&lt;&gt;6),"Complete model, source, unit and openings",IF(OR(J61&lt;=0,K61&lt;=0,L61&lt;=0,M61&lt;=0,N61&lt;=0,O61&lt;=0),"Opening dimensions must be positive",IF(OR(M61&lt;J61,N61&lt;K61,O61&lt;L61),"Review net-opening conflict",IF(COUNTIFS($A$118:$A$217,A61,$H$118:$H$217,"&lt;&gt;",$J$118:$J$217,"&lt;&gt;",$K$118:$K$217,"&lt;&gt;",$L$118:$L$217,"&gt;0")&lt;&gt;1,"Complete drawing and decision details",IF(COUNTIFS('Approvals Changes'!$A$8:$A$107,INDEX($J$118:$J$217,MATCH(A61,$A$118:$A$217,0)),'Approvals Changes'!$B$8:$B$107,A61,'Approvals Changes'!$H$8:$H$107,INDEX($K$118:$K$217,MATCH(A61,$A$118:$A$217,0)),'Approvals Changes'!$I$8:$I$107,INDEX($L$118:$L$217,MATCH(A61,$A$118:$A$217,0)))&lt;&gt;1,"Locate interface decision record","Manual technical review required")))))))))</x:f>
      </x:c>
      <x:c r="D61" s="28"/>
      <x:c r="E61" s="28"/>
      <x:c r="F61" s="28"/>
      <x:c r="G61" s="28"/>
      <x:c r="H61" s="28"/>
      <x:c r="I61" s="28"/>
      <x:c r="J61" s="53"/>
      <x:c r="K61" s="53"/>
      <x:c r="L61" s="53"/>
      <x:c r="M61" s="53"/>
      <x:c r="N61" s="53"/>
      <x:c r="O61" s="53"/>
    </x:row>
    <x:row r="62" ht="36" customHeight="1">
      <x:c r="A62" s="31"/>
      <x:c r="B62" s="31"/>
      <x:c r="C62" s="34" t="str">
        <x:f>IF(A62="","",IF(COUNTIFS($A$8:$A$107,A62)&lt;&gt;1,"Duplicate Interface ID",IF(COUNTIFS('Cabinet RFQ'!$A$8:$A$107,B62)&lt;&gt;1,"Cabinet ID not found or duplicated",IF(D62="Not applicable","Record reason and scope in details",IF(OR(E62="",F62="",G62="",H62="",I62="",COUNT(J62:O62)&lt;&gt;6),"Complete model, source, unit and openings",IF(OR(J62&lt;=0,K62&lt;=0,L62&lt;=0,M62&lt;=0,N62&lt;=0,O62&lt;=0),"Opening dimensions must be positive",IF(OR(M62&lt;J62,N62&lt;K62,O62&lt;L62),"Review net-opening conflict",IF(COUNTIFS($A$118:$A$217,A62,$H$118:$H$217,"&lt;&gt;",$J$118:$J$217,"&lt;&gt;",$K$118:$K$217,"&lt;&gt;",$L$118:$L$217,"&gt;0")&lt;&gt;1,"Complete drawing and decision details",IF(COUNTIFS('Approvals Changes'!$A$8:$A$107,INDEX($J$118:$J$217,MATCH(A62,$A$118:$A$217,0)),'Approvals Changes'!$B$8:$B$107,A62,'Approvals Changes'!$H$8:$H$107,INDEX($K$118:$K$217,MATCH(A62,$A$118:$A$217,0)),'Approvals Changes'!$I$8:$I$107,INDEX($L$118:$L$217,MATCH(A62,$A$118:$A$217,0)))&lt;&gt;1,"Locate interface decision record","Manual technical review required")))))))))</x:f>
      </x:c>
      <x:c r="D62" s="28"/>
      <x:c r="E62" s="28"/>
      <x:c r="F62" s="28"/>
      <x:c r="G62" s="28"/>
      <x:c r="H62" s="28"/>
      <x:c r="I62" s="28"/>
      <x:c r="J62" s="53"/>
      <x:c r="K62" s="53"/>
      <x:c r="L62" s="53"/>
      <x:c r="M62" s="53"/>
      <x:c r="N62" s="53"/>
      <x:c r="O62" s="53"/>
    </x:row>
    <x:row r="63" ht="36" customHeight="1">
      <x:c r="A63" s="31"/>
      <x:c r="B63" s="31"/>
      <x:c r="C63" s="34" t="str">
        <x:f>IF(A63="","",IF(COUNTIFS($A$8:$A$107,A63)&lt;&gt;1,"Duplicate Interface ID",IF(COUNTIFS('Cabinet RFQ'!$A$8:$A$107,B63)&lt;&gt;1,"Cabinet ID not found or duplicated",IF(D63="Not applicable","Record reason and scope in details",IF(OR(E63="",F63="",G63="",H63="",I63="",COUNT(J63:O63)&lt;&gt;6),"Complete model, source, unit and openings",IF(OR(J63&lt;=0,K63&lt;=0,L63&lt;=0,M63&lt;=0,N63&lt;=0,O63&lt;=0),"Opening dimensions must be positive",IF(OR(M63&lt;J63,N63&lt;K63,O63&lt;L63),"Review net-opening conflict",IF(COUNTIFS($A$118:$A$217,A63,$H$118:$H$217,"&lt;&gt;",$J$118:$J$217,"&lt;&gt;",$K$118:$K$217,"&lt;&gt;",$L$118:$L$217,"&gt;0")&lt;&gt;1,"Complete drawing and decision details",IF(COUNTIFS('Approvals Changes'!$A$8:$A$107,INDEX($J$118:$J$217,MATCH(A63,$A$118:$A$217,0)),'Approvals Changes'!$B$8:$B$107,A63,'Approvals Changes'!$H$8:$H$107,INDEX($K$118:$K$217,MATCH(A63,$A$118:$A$217,0)),'Approvals Changes'!$I$8:$I$107,INDEX($L$118:$L$217,MATCH(A63,$A$118:$A$217,0)))&lt;&gt;1,"Locate interface decision record","Manual technical review required")))))))))</x:f>
      </x:c>
      <x:c r="D63" s="28"/>
      <x:c r="E63" s="28"/>
      <x:c r="F63" s="28"/>
      <x:c r="G63" s="28"/>
      <x:c r="H63" s="28"/>
      <x:c r="I63" s="28"/>
      <x:c r="J63" s="53"/>
      <x:c r="K63" s="53"/>
      <x:c r="L63" s="53"/>
      <x:c r="M63" s="53"/>
      <x:c r="N63" s="53"/>
      <x:c r="O63" s="53"/>
    </x:row>
    <x:row r="64" ht="36" customHeight="1">
      <x:c r="A64" s="31"/>
      <x:c r="B64" s="31"/>
      <x:c r="C64" s="34" t="str">
        <x:f>IF(A64="","",IF(COUNTIFS($A$8:$A$107,A64)&lt;&gt;1,"Duplicate Interface ID",IF(COUNTIFS('Cabinet RFQ'!$A$8:$A$107,B64)&lt;&gt;1,"Cabinet ID not found or duplicated",IF(D64="Not applicable","Record reason and scope in details",IF(OR(E64="",F64="",G64="",H64="",I64="",COUNT(J64:O64)&lt;&gt;6),"Complete model, source, unit and openings",IF(OR(J64&lt;=0,K64&lt;=0,L64&lt;=0,M64&lt;=0,N64&lt;=0,O64&lt;=0),"Opening dimensions must be positive",IF(OR(M64&lt;J64,N64&lt;K64,O64&lt;L64),"Review net-opening conflict",IF(COUNTIFS($A$118:$A$217,A64,$H$118:$H$217,"&lt;&gt;",$J$118:$J$217,"&lt;&gt;",$K$118:$K$217,"&lt;&gt;",$L$118:$L$217,"&gt;0")&lt;&gt;1,"Complete drawing and decision details",IF(COUNTIFS('Approvals Changes'!$A$8:$A$107,INDEX($J$118:$J$217,MATCH(A64,$A$118:$A$217,0)),'Approvals Changes'!$B$8:$B$107,A64,'Approvals Changes'!$H$8:$H$107,INDEX($K$118:$K$217,MATCH(A64,$A$118:$A$217,0)),'Approvals Changes'!$I$8:$I$107,INDEX($L$118:$L$217,MATCH(A64,$A$118:$A$217,0)))&lt;&gt;1,"Locate interface decision record","Manual technical review required")))))))))</x:f>
      </x:c>
      <x:c r="D64" s="28"/>
      <x:c r="E64" s="28"/>
      <x:c r="F64" s="28"/>
      <x:c r="G64" s="28"/>
      <x:c r="H64" s="28"/>
      <x:c r="I64" s="28"/>
      <x:c r="J64" s="53"/>
      <x:c r="K64" s="53"/>
      <x:c r="L64" s="53"/>
      <x:c r="M64" s="53"/>
      <x:c r="N64" s="53"/>
      <x:c r="O64" s="53"/>
    </x:row>
    <x:row r="65" ht="36" customHeight="1">
      <x:c r="A65" s="31"/>
      <x:c r="B65" s="31"/>
      <x:c r="C65" s="34" t="str">
        <x:f>IF(A65="","",IF(COUNTIFS($A$8:$A$107,A65)&lt;&gt;1,"Duplicate Interface ID",IF(COUNTIFS('Cabinet RFQ'!$A$8:$A$107,B65)&lt;&gt;1,"Cabinet ID not found or duplicated",IF(D65="Not applicable","Record reason and scope in details",IF(OR(E65="",F65="",G65="",H65="",I65="",COUNT(J65:O65)&lt;&gt;6),"Complete model, source, unit and openings",IF(OR(J65&lt;=0,K65&lt;=0,L65&lt;=0,M65&lt;=0,N65&lt;=0,O65&lt;=0),"Opening dimensions must be positive",IF(OR(M65&lt;J65,N65&lt;K65,O65&lt;L65),"Review net-opening conflict",IF(COUNTIFS($A$118:$A$217,A65,$H$118:$H$217,"&lt;&gt;",$J$118:$J$217,"&lt;&gt;",$K$118:$K$217,"&lt;&gt;",$L$118:$L$217,"&gt;0")&lt;&gt;1,"Complete drawing and decision details",IF(COUNTIFS('Approvals Changes'!$A$8:$A$107,INDEX($J$118:$J$217,MATCH(A65,$A$118:$A$217,0)),'Approvals Changes'!$B$8:$B$107,A65,'Approvals Changes'!$H$8:$H$107,INDEX($K$118:$K$217,MATCH(A65,$A$118:$A$217,0)),'Approvals Changes'!$I$8:$I$107,INDEX($L$118:$L$217,MATCH(A65,$A$118:$A$217,0)))&lt;&gt;1,"Locate interface decision record","Manual technical review required")))))))))</x:f>
      </x:c>
      <x:c r="D65" s="28"/>
      <x:c r="E65" s="28"/>
      <x:c r="F65" s="28"/>
      <x:c r="G65" s="28"/>
      <x:c r="H65" s="28"/>
      <x:c r="I65" s="28"/>
      <x:c r="J65" s="53"/>
      <x:c r="K65" s="53"/>
      <x:c r="L65" s="53"/>
      <x:c r="M65" s="53"/>
      <x:c r="N65" s="53"/>
      <x:c r="O65" s="53"/>
    </x:row>
    <x:row r="66" ht="36" customHeight="1">
      <x:c r="A66" s="31"/>
      <x:c r="B66" s="31"/>
      <x:c r="C66" s="34" t="str">
        <x:f>IF(A66="","",IF(COUNTIFS($A$8:$A$107,A66)&lt;&gt;1,"Duplicate Interface ID",IF(COUNTIFS('Cabinet RFQ'!$A$8:$A$107,B66)&lt;&gt;1,"Cabinet ID not found or duplicated",IF(D66="Not applicable","Record reason and scope in details",IF(OR(E66="",F66="",G66="",H66="",I66="",COUNT(J66:O66)&lt;&gt;6),"Complete model, source, unit and openings",IF(OR(J66&lt;=0,K66&lt;=0,L66&lt;=0,M66&lt;=0,N66&lt;=0,O66&lt;=0),"Opening dimensions must be positive",IF(OR(M66&lt;J66,N66&lt;K66,O66&lt;L66),"Review net-opening conflict",IF(COUNTIFS($A$118:$A$217,A66,$H$118:$H$217,"&lt;&gt;",$J$118:$J$217,"&lt;&gt;",$K$118:$K$217,"&lt;&gt;",$L$118:$L$217,"&gt;0")&lt;&gt;1,"Complete drawing and decision details",IF(COUNTIFS('Approvals Changes'!$A$8:$A$107,INDEX($J$118:$J$217,MATCH(A66,$A$118:$A$217,0)),'Approvals Changes'!$B$8:$B$107,A66,'Approvals Changes'!$H$8:$H$107,INDEX($K$118:$K$217,MATCH(A66,$A$118:$A$217,0)),'Approvals Changes'!$I$8:$I$107,INDEX($L$118:$L$217,MATCH(A66,$A$118:$A$217,0)))&lt;&gt;1,"Locate interface decision record","Manual technical review required")))))))))</x:f>
      </x:c>
      <x:c r="D66" s="28"/>
      <x:c r="E66" s="28"/>
      <x:c r="F66" s="28"/>
      <x:c r="G66" s="28"/>
      <x:c r="H66" s="28"/>
      <x:c r="I66" s="28"/>
      <x:c r="J66" s="53"/>
      <x:c r="K66" s="53"/>
      <x:c r="L66" s="53"/>
      <x:c r="M66" s="53"/>
      <x:c r="N66" s="53"/>
      <x:c r="O66" s="53"/>
    </x:row>
    <x:row r="67" ht="36" customHeight="1">
      <x:c r="A67" s="31"/>
      <x:c r="B67" s="31"/>
      <x:c r="C67" s="34" t="str">
        <x:f>IF(A67="","",IF(COUNTIFS($A$8:$A$107,A67)&lt;&gt;1,"Duplicate Interface ID",IF(COUNTIFS('Cabinet RFQ'!$A$8:$A$107,B67)&lt;&gt;1,"Cabinet ID not found or duplicated",IF(D67="Not applicable","Record reason and scope in details",IF(OR(E67="",F67="",G67="",H67="",I67="",COUNT(J67:O67)&lt;&gt;6),"Complete model, source, unit and openings",IF(OR(J67&lt;=0,K67&lt;=0,L67&lt;=0,M67&lt;=0,N67&lt;=0,O67&lt;=0),"Opening dimensions must be positive",IF(OR(M67&lt;J67,N67&lt;K67,O67&lt;L67),"Review net-opening conflict",IF(COUNTIFS($A$118:$A$217,A67,$H$118:$H$217,"&lt;&gt;",$J$118:$J$217,"&lt;&gt;",$K$118:$K$217,"&lt;&gt;",$L$118:$L$217,"&gt;0")&lt;&gt;1,"Complete drawing and decision details",IF(COUNTIFS('Approvals Changes'!$A$8:$A$107,INDEX($J$118:$J$217,MATCH(A67,$A$118:$A$217,0)),'Approvals Changes'!$B$8:$B$107,A67,'Approvals Changes'!$H$8:$H$107,INDEX($K$118:$K$217,MATCH(A67,$A$118:$A$217,0)),'Approvals Changes'!$I$8:$I$107,INDEX($L$118:$L$217,MATCH(A67,$A$118:$A$217,0)))&lt;&gt;1,"Locate interface decision record","Manual technical review required")))))))))</x:f>
      </x:c>
      <x:c r="D67" s="28"/>
      <x:c r="E67" s="28"/>
      <x:c r="F67" s="28"/>
      <x:c r="G67" s="28"/>
      <x:c r="H67" s="28"/>
      <x:c r="I67" s="28"/>
      <x:c r="J67" s="53"/>
      <x:c r="K67" s="53"/>
      <x:c r="L67" s="53"/>
      <x:c r="M67" s="53"/>
      <x:c r="N67" s="53"/>
      <x:c r="O67" s="53"/>
    </x:row>
    <x:row r="68" ht="36" customHeight="1">
      <x:c r="A68" s="31"/>
      <x:c r="B68" s="31"/>
      <x:c r="C68" s="34" t="str">
        <x:f>IF(A68="","",IF(COUNTIFS($A$8:$A$107,A68)&lt;&gt;1,"Duplicate Interface ID",IF(COUNTIFS('Cabinet RFQ'!$A$8:$A$107,B68)&lt;&gt;1,"Cabinet ID not found or duplicated",IF(D68="Not applicable","Record reason and scope in details",IF(OR(E68="",F68="",G68="",H68="",I68="",COUNT(J68:O68)&lt;&gt;6),"Complete model, source, unit and openings",IF(OR(J68&lt;=0,K68&lt;=0,L68&lt;=0,M68&lt;=0,N68&lt;=0,O68&lt;=0),"Opening dimensions must be positive",IF(OR(M68&lt;J68,N68&lt;K68,O68&lt;L68),"Review net-opening conflict",IF(COUNTIFS($A$118:$A$217,A68,$H$118:$H$217,"&lt;&gt;",$J$118:$J$217,"&lt;&gt;",$K$118:$K$217,"&lt;&gt;",$L$118:$L$217,"&gt;0")&lt;&gt;1,"Complete drawing and decision details",IF(COUNTIFS('Approvals Changes'!$A$8:$A$107,INDEX($J$118:$J$217,MATCH(A68,$A$118:$A$217,0)),'Approvals Changes'!$B$8:$B$107,A68,'Approvals Changes'!$H$8:$H$107,INDEX($K$118:$K$217,MATCH(A68,$A$118:$A$217,0)),'Approvals Changes'!$I$8:$I$107,INDEX($L$118:$L$217,MATCH(A68,$A$118:$A$217,0)))&lt;&gt;1,"Locate interface decision record","Manual technical review required")))))))))</x:f>
      </x:c>
      <x:c r="D68" s="28"/>
      <x:c r="E68" s="28"/>
      <x:c r="F68" s="28"/>
      <x:c r="G68" s="28"/>
      <x:c r="H68" s="28"/>
      <x:c r="I68" s="28"/>
      <x:c r="J68" s="53"/>
      <x:c r="K68" s="53"/>
      <x:c r="L68" s="53"/>
      <x:c r="M68" s="53"/>
      <x:c r="N68" s="53"/>
      <x:c r="O68" s="53"/>
    </x:row>
    <x:row r="69" ht="36" customHeight="1">
      <x:c r="A69" s="31"/>
      <x:c r="B69" s="31"/>
      <x:c r="C69" s="34" t="str">
        <x:f>IF(A69="","",IF(COUNTIFS($A$8:$A$107,A69)&lt;&gt;1,"Duplicate Interface ID",IF(COUNTIFS('Cabinet RFQ'!$A$8:$A$107,B69)&lt;&gt;1,"Cabinet ID not found or duplicated",IF(D69="Not applicable","Record reason and scope in details",IF(OR(E69="",F69="",G69="",H69="",I69="",COUNT(J69:O69)&lt;&gt;6),"Complete model, source, unit and openings",IF(OR(J69&lt;=0,K69&lt;=0,L69&lt;=0,M69&lt;=0,N69&lt;=0,O69&lt;=0),"Opening dimensions must be positive",IF(OR(M69&lt;J69,N69&lt;K69,O69&lt;L69),"Review net-opening conflict",IF(COUNTIFS($A$118:$A$217,A69,$H$118:$H$217,"&lt;&gt;",$J$118:$J$217,"&lt;&gt;",$K$118:$K$217,"&lt;&gt;",$L$118:$L$217,"&gt;0")&lt;&gt;1,"Complete drawing and decision details",IF(COUNTIFS('Approvals Changes'!$A$8:$A$107,INDEX($J$118:$J$217,MATCH(A69,$A$118:$A$217,0)),'Approvals Changes'!$B$8:$B$107,A69,'Approvals Changes'!$H$8:$H$107,INDEX($K$118:$K$217,MATCH(A69,$A$118:$A$217,0)),'Approvals Changes'!$I$8:$I$107,INDEX($L$118:$L$217,MATCH(A69,$A$118:$A$217,0)))&lt;&gt;1,"Locate interface decision record","Manual technical review required")))))))))</x:f>
      </x:c>
      <x:c r="D69" s="28"/>
      <x:c r="E69" s="28"/>
      <x:c r="F69" s="28"/>
      <x:c r="G69" s="28"/>
      <x:c r="H69" s="28"/>
      <x:c r="I69" s="28"/>
      <x:c r="J69" s="53"/>
      <x:c r="K69" s="53"/>
      <x:c r="L69" s="53"/>
      <x:c r="M69" s="53"/>
      <x:c r="N69" s="53"/>
      <x:c r="O69" s="53"/>
    </x:row>
    <x:row r="70" ht="36" customHeight="1">
      <x:c r="A70" s="31"/>
      <x:c r="B70" s="31"/>
      <x:c r="C70" s="34" t="str">
        <x:f>IF(A70="","",IF(COUNTIFS($A$8:$A$107,A70)&lt;&gt;1,"Duplicate Interface ID",IF(COUNTIFS('Cabinet RFQ'!$A$8:$A$107,B70)&lt;&gt;1,"Cabinet ID not found or duplicated",IF(D70="Not applicable","Record reason and scope in details",IF(OR(E70="",F70="",G70="",H70="",I70="",COUNT(J70:O70)&lt;&gt;6),"Complete model, source, unit and openings",IF(OR(J70&lt;=0,K70&lt;=0,L70&lt;=0,M70&lt;=0,N70&lt;=0,O70&lt;=0),"Opening dimensions must be positive",IF(OR(M70&lt;J70,N70&lt;K70,O70&lt;L70),"Review net-opening conflict",IF(COUNTIFS($A$118:$A$217,A70,$H$118:$H$217,"&lt;&gt;",$J$118:$J$217,"&lt;&gt;",$K$118:$K$217,"&lt;&gt;",$L$118:$L$217,"&gt;0")&lt;&gt;1,"Complete drawing and decision details",IF(COUNTIFS('Approvals Changes'!$A$8:$A$107,INDEX($J$118:$J$217,MATCH(A70,$A$118:$A$217,0)),'Approvals Changes'!$B$8:$B$107,A70,'Approvals Changes'!$H$8:$H$107,INDEX($K$118:$K$217,MATCH(A70,$A$118:$A$217,0)),'Approvals Changes'!$I$8:$I$107,INDEX($L$118:$L$217,MATCH(A70,$A$118:$A$217,0)))&lt;&gt;1,"Locate interface decision record","Manual technical review required")))))))))</x:f>
      </x:c>
      <x:c r="D70" s="28"/>
      <x:c r="E70" s="28"/>
      <x:c r="F70" s="28"/>
      <x:c r="G70" s="28"/>
      <x:c r="H70" s="28"/>
      <x:c r="I70" s="28"/>
      <x:c r="J70" s="53"/>
      <x:c r="K70" s="53"/>
      <x:c r="L70" s="53"/>
      <x:c r="M70" s="53"/>
      <x:c r="N70" s="53"/>
      <x:c r="O70" s="53"/>
    </x:row>
    <x:row r="71" ht="36" customHeight="1">
      <x:c r="A71" s="31"/>
      <x:c r="B71" s="31"/>
      <x:c r="C71" s="34" t="str">
        <x:f>IF(A71="","",IF(COUNTIFS($A$8:$A$107,A71)&lt;&gt;1,"Duplicate Interface ID",IF(COUNTIFS('Cabinet RFQ'!$A$8:$A$107,B71)&lt;&gt;1,"Cabinet ID not found or duplicated",IF(D71="Not applicable","Record reason and scope in details",IF(OR(E71="",F71="",G71="",H71="",I71="",COUNT(J71:O71)&lt;&gt;6),"Complete model, source, unit and openings",IF(OR(J71&lt;=0,K71&lt;=0,L71&lt;=0,M71&lt;=0,N71&lt;=0,O71&lt;=0),"Opening dimensions must be positive",IF(OR(M71&lt;J71,N71&lt;K71,O71&lt;L71),"Review net-opening conflict",IF(COUNTIFS($A$118:$A$217,A71,$H$118:$H$217,"&lt;&gt;",$J$118:$J$217,"&lt;&gt;",$K$118:$K$217,"&lt;&gt;",$L$118:$L$217,"&gt;0")&lt;&gt;1,"Complete drawing and decision details",IF(COUNTIFS('Approvals Changes'!$A$8:$A$107,INDEX($J$118:$J$217,MATCH(A71,$A$118:$A$217,0)),'Approvals Changes'!$B$8:$B$107,A71,'Approvals Changes'!$H$8:$H$107,INDEX($K$118:$K$217,MATCH(A71,$A$118:$A$217,0)),'Approvals Changes'!$I$8:$I$107,INDEX($L$118:$L$217,MATCH(A71,$A$118:$A$217,0)))&lt;&gt;1,"Locate interface decision record","Manual technical review required")))))))))</x:f>
      </x:c>
      <x:c r="D71" s="28"/>
      <x:c r="E71" s="28"/>
      <x:c r="F71" s="28"/>
      <x:c r="G71" s="28"/>
      <x:c r="H71" s="28"/>
      <x:c r="I71" s="28"/>
      <x:c r="J71" s="53"/>
      <x:c r="K71" s="53"/>
      <x:c r="L71" s="53"/>
      <x:c r="M71" s="53"/>
      <x:c r="N71" s="53"/>
      <x:c r="O71" s="53"/>
    </x:row>
    <x:row r="72" ht="36" customHeight="1">
      <x:c r="A72" s="31"/>
      <x:c r="B72" s="31"/>
      <x:c r="C72" s="34" t="str">
        <x:f>IF(A72="","",IF(COUNTIFS($A$8:$A$107,A72)&lt;&gt;1,"Duplicate Interface ID",IF(COUNTIFS('Cabinet RFQ'!$A$8:$A$107,B72)&lt;&gt;1,"Cabinet ID not found or duplicated",IF(D72="Not applicable","Record reason and scope in details",IF(OR(E72="",F72="",G72="",H72="",I72="",COUNT(J72:O72)&lt;&gt;6),"Complete model, source, unit and openings",IF(OR(J72&lt;=0,K72&lt;=0,L72&lt;=0,M72&lt;=0,N72&lt;=0,O72&lt;=0),"Opening dimensions must be positive",IF(OR(M72&lt;J72,N72&lt;K72,O72&lt;L72),"Review net-opening conflict",IF(COUNTIFS($A$118:$A$217,A72,$H$118:$H$217,"&lt;&gt;",$J$118:$J$217,"&lt;&gt;",$K$118:$K$217,"&lt;&gt;",$L$118:$L$217,"&gt;0")&lt;&gt;1,"Complete drawing and decision details",IF(COUNTIFS('Approvals Changes'!$A$8:$A$107,INDEX($J$118:$J$217,MATCH(A72,$A$118:$A$217,0)),'Approvals Changes'!$B$8:$B$107,A72,'Approvals Changes'!$H$8:$H$107,INDEX($K$118:$K$217,MATCH(A72,$A$118:$A$217,0)),'Approvals Changes'!$I$8:$I$107,INDEX($L$118:$L$217,MATCH(A72,$A$118:$A$217,0)))&lt;&gt;1,"Locate interface decision record","Manual technical review required")))))))))</x:f>
      </x:c>
      <x:c r="D72" s="28"/>
      <x:c r="E72" s="28"/>
      <x:c r="F72" s="28"/>
      <x:c r="G72" s="28"/>
      <x:c r="H72" s="28"/>
      <x:c r="I72" s="28"/>
      <x:c r="J72" s="53"/>
      <x:c r="K72" s="53"/>
      <x:c r="L72" s="53"/>
      <x:c r="M72" s="53"/>
      <x:c r="N72" s="53"/>
      <x:c r="O72" s="53"/>
    </x:row>
    <x:row r="73" ht="36" customHeight="1">
      <x:c r="A73" s="31"/>
      <x:c r="B73" s="31"/>
      <x:c r="C73" s="34" t="str">
        <x:f>IF(A73="","",IF(COUNTIFS($A$8:$A$107,A73)&lt;&gt;1,"Duplicate Interface ID",IF(COUNTIFS('Cabinet RFQ'!$A$8:$A$107,B73)&lt;&gt;1,"Cabinet ID not found or duplicated",IF(D73="Not applicable","Record reason and scope in details",IF(OR(E73="",F73="",G73="",H73="",I73="",COUNT(J73:O73)&lt;&gt;6),"Complete model, source, unit and openings",IF(OR(J73&lt;=0,K73&lt;=0,L73&lt;=0,M73&lt;=0,N73&lt;=0,O73&lt;=0),"Opening dimensions must be positive",IF(OR(M73&lt;J73,N73&lt;K73,O73&lt;L73),"Review net-opening conflict",IF(COUNTIFS($A$118:$A$217,A73,$H$118:$H$217,"&lt;&gt;",$J$118:$J$217,"&lt;&gt;",$K$118:$K$217,"&lt;&gt;",$L$118:$L$217,"&gt;0")&lt;&gt;1,"Complete drawing and decision details",IF(COUNTIFS('Approvals Changes'!$A$8:$A$107,INDEX($J$118:$J$217,MATCH(A73,$A$118:$A$217,0)),'Approvals Changes'!$B$8:$B$107,A73,'Approvals Changes'!$H$8:$H$107,INDEX($K$118:$K$217,MATCH(A73,$A$118:$A$217,0)),'Approvals Changes'!$I$8:$I$107,INDEX($L$118:$L$217,MATCH(A73,$A$118:$A$217,0)))&lt;&gt;1,"Locate interface decision record","Manual technical review required")))))))))</x:f>
      </x:c>
      <x:c r="D73" s="28"/>
      <x:c r="E73" s="28"/>
      <x:c r="F73" s="28"/>
      <x:c r="G73" s="28"/>
      <x:c r="H73" s="28"/>
      <x:c r="I73" s="28"/>
      <x:c r="J73" s="53"/>
      <x:c r="K73" s="53"/>
      <x:c r="L73" s="53"/>
      <x:c r="M73" s="53"/>
      <x:c r="N73" s="53"/>
      <x:c r="O73" s="53"/>
    </x:row>
    <x:row r="74" ht="36" customHeight="1">
      <x:c r="A74" s="31"/>
      <x:c r="B74" s="31"/>
      <x:c r="C74" s="34" t="str">
        <x:f>IF(A74="","",IF(COUNTIFS($A$8:$A$107,A74)&lt;&gt;1,"Duplicate Interface ID",IF(COUNTIFS('Cabinet RFQ'!$A$8:$A$107,B74)&lt;&gt;1,"Cabinet ID not found or duplicated",IF(D74="Not applicable","Record reason and scope in details",IF(OR(E74="",F74="",G74="",H74="",I74="",COUNT(J74:O74)&lt;&gt;6),"Complete model, source, unit and openings",IF(OR(J74&lt;=0,K74&lt;=0,L74&lt;=0,M74&lt;=0,N74&lt;=0,O74&lt;=0),"Opening dimensions must be positive",IF(OR(M74&lt;J74,N74&lt;K74,O74&lt;L74),"Review net-opening conflict",IF(COUNTIFS($A$118:$A$217,A74,$H$118:$H$217,"&lt;&gt;",$J$118:$J$217,"&lt;&gt;",$K$118:$K$217,"&lt;&gt;",$L$118:$L$217,"&gt;0")&lt;&gt;1,"Complete drawing and decision details",IF(COUNTIFS('Approvals Changes'!$A$8:$A$107,INDEX($J$118:$J$217,MATCH(A74,$A$118:$A$217,0)),'Approvals Changes'!$B$8:$B$107,A74,'Approvals Changes'!$H$8:$H$107,INDEX($K$118:$K$217,MATCH(A74,$A$118:$A$217,0)),'Approvals Changes'!$I$8:$I$107,INDEX($L$118:$L$217,MATCH(A74,$A$118:$A$217,0)))&lt;&gt;1,"Locate interface decision record","Manual technical review required")))))))))</x:f>
      </x:c>
      <x:c r="D74" s="28"/>
      <x:c r="E74" s="28"/>
      <x:c r="F74" s="28"/>
      <x:c r="G74" s="28"/>
      <x:c r="H74" s="28"/>
      <x:c r="I74" s="28"/>
      <x:c r="J74" s="53"/>
      <x:c r="K74" s="53"/>
      <x:c r="L74" s="53"/>
      <x:c r="M74" s="53"/>
      <x:c r="N74" s="53"/>
      <x:c r="O74" s="53"/>
    </x:row>
    <x:row r="75" ht="36" customHeight="1">
      <x:c r="A75" s="31"/>
      <x:c r="B75" s="31"/>
      <x:c r="C75" s="34" t="str">
        <x:f>IF(A75="","",IF(COUNTIFS($A$8:$A$107,A75)&lt;&gt;1,"Duplicate Interface ID",IF(COUNTIFS('Cabinet RFQ'!$A$8:$A$107,B75)&lt;&gt;1,"Cabinet ID not found or duplicated",IF(D75="Not applicable","Record reason and scope in details",IF(OR(E75="",F75="",G75="",H75="",I75="",COUNT(J75:O75)&lt;&gt;6),"Complete model, source, unit and openings",IF(OR(J75&lt;=0,K75&lt;=0,L75&lt;=0,M75&lt;=0,N75&lt;=0,O75&lt;=0),"Opening dimensions must be positive",IF(OR(M75&lt;J75,N75&lt;K75,O75&lt;L75),"Review net-opening conflict",IF(COUNTIFS($A$118:$A$217,A75,$H$118:$H$217,"&lt;&gt;",$J$118:$J$217,"&lt;&gt;",$K$118:$K$217,"&lt;&gt;",$L$118:$L$217,"&gt;0")&lt;&gt;1,"Complete drawing and decision details",IF(COUNTIFS('Approvals Changes'!$A$8:$A$107,INDEX($J$118:$J$217,MATCH(A75,$A$118:$A$217,0)),'Approvals Changes'!$B$8:$B$107,A75,'Approvals Changes'!$H$8:$H$107,INDEX($K$118:$K$217,MATCH(A75,$A$118:$A$217,0)),'Approvals Changes'!$I$8:$I$107,INDEX($L$118:$L$217,MATCH(A75,$A$118:$A$217,0)))&lt;&gt;1,"Locate interface decision record","Manual technical review required")))))))))</x:f>
      </x:c>
      <x:c r="D75" s="28"/>
      <x:c r="E75" s="28"/>
      <x:c r="F75" s="28"/>
      <x:c r="G75" s="28"/>
      <x:c r="H75" s="28"/>
      <x:c r="I75" s="28"/>
      <x:c r="J75" s="53"/>
      <x:c r="K75" s="53"/>
      <x:c r="L75" s="53"/>
      <x:c r="M75" s="53"/>
      <x:c r="N75" s="53"/>
      <x:c r="O75" s="53"/>
    </x:row>
    <x:row r="76" ht="36" customHeight="1">
      <x:c r="A76" s="31"/>
      <x:c r="B76" s="31"/>
      <x:c r="C76" s="34" t="str">
        <x:f>IF(A76="","",IF(COUNTIFS($A$8:$A$107,A76)&lt;&gt;1,"Duplicate Interface ID",IF(COUNTIFS('Cabinet RFQ'!$A$8:$A$107,B76)&lt;&gt;1,"Cabinet ID not found or duplicated",IF(D76="Not applicable","Record reason and scope in details",IF(OR(E76="",F76="",G76="",H76="",I76="",COUNT(J76:O76)&lt;&gt;6),"Complete model, source, unit and openings",IF(OR(J76&lt;=0,K76&lt;=0,L76&lt;=0,M76&lt;=0,N76&lt;=0,O76&lt;=0),"Opening dimensions must be positive",IF(OR(M76&lt;J76,N76&lt;K76,O76&lt;L76),"Review net-opening conflict",IF(COUNTIFS($A$118:$A$217,A76,$H$118:$H$217,"&lt;&gt;",$J$118:$J$217,"&lt;&gt;",$K$118:$K$217,"&lt;&gt;",$L$118:$L$217,"&gt;0")&lt;&gt;1,"Complete drawing and decision details",IF(COUNTIFS('Approvals Changes'!$A$8:$A$107,INDEX($J$118:$J$217,MATCH(A76,$A$118:$A$217,0)),'Approvals Changes'!$B$8:$B$107,A76,'Approvals Changes'!$H$8:$H$107,INDEX($K$118:$K$217,MATCH(A76,$A$118:$A$217,0)),'Approvals Changes'!$I$8:$I$107,INDEX($L$118:$L$217,MATCH(A76,$A$118:$A$217,0)))&lt;&gt;1,"Locate interface decision record","Manual technical review required")))))))))</x:f>
      </x:c>
      <x:c r="D76" s="28"/>
      <x:c r="E76" s="28"/>
      <x:c r="F76" s="28"/>
      <x:c r="G76" s="28"/>
      <x:c r="H76" s="28"/>
      <x:c r="I76" s="28"/>
      <x:c r="J76" s="53"/>
      <x:c r="K76" s="53"/>
      <x:c r="L76" s="53"/>
      <x:c r="M76" s="53"/>
      <x:c r="N76" s="53"/>
      <x:c r="O76" s="53"/>
    </x:row>
    <x:row r="77" ht="36" customHeight="1">
      <x:c r="A77" s="31"/>
      <x:c r="B77" s="31"/>
      <x:c r="C77" s="34" t="str">
        <x:f>IF(A77="","",IF(COUNTIFS($A$8:$A$107,A77)&lt;&gt;1,"Duplicate Interface ID",IF(COUNTIFS('Cabinet RFQ'!$A$8:$A$107,B77)&lt;&gt;1,"Cabinet ID not found or duplicated",IF(D77="Not applicable","Record reason and scope in details",IF(OR(E77="",F77="",G77="",H77="",I77="",COUNT(J77:O77)&lt;&gt;6),"Complete model, source, unit and openings",IF(OR(J77&lt;=0,K77&lt;=0,L77&lt;=0,M77&lt;=0,N77&lt;=0,O77&lt;=0),"Opening dimensions must be positive",IF(OR(M77&lt;J77,N77&lt;K77,O77&lt;L77),"Review net-opening conflict",IF(COUNTIFS($A$118:$A$217,A77,$H$118:$H$217,"&lt;&gt;",$J$118:$J$217,"&lt;&gt;",$K$118:$K$217,"&lt;&gt;",$L$118:$L$217,"&gt;0")&lt;&gt;1,"Complete drawing and decision details",IF(COUNTIFS('Approvals Changes'!$A$8:$A$107,INDEX($J$118:$J$217,MATCH(A77,$A$118:$A$217,0)),'Approvals Changes'!$B$8:$B$107,A77,'Approvals Changes'!$H$8:$H$107,INDEX($K$118:$K$217,MATCH(A77,$A$118:$A$217,0)),'Approvals Changes'!$I$8:$I$107,INDEX($L$118:$L$217,MATCH(A77,$A$118:$A$217,0)))&lt;&gt;1,"Locate interface decision record","Manual technical review required")))))))))</x:f>
      </x:c>
      <x:c r="D77" s="28"/>
      <x:c r="E77" s="28"/>
      <x:c r="F77" s="28"/>
      <x:c r="G77" s="28"/>
      <x:c r="H77" s="28"/>
      <x:c r="I77" s="28"/>
      <x:c r="J77" s="53"/>
      <x:c r="K77" s="53"/>
      <x:c r="L77" s="53"/>
      <x:c r="M77" s="53"/>
      <x:c r="N77" s="53"/>
      <x:c r="O77" s="53"/>
    </x:row>
    <x:row r="78" ht="36" customHeight="1">
      <x:c r="A78" s="31"/>
      <x:c r="B78" s="31"/>
      <x:c r="C78" s="34" t="str">
        <x:f>IF(A78="","",IF(COUNTIFS($A$8:$A$107,A78)&lt;&gt;1,"Duplicate Interface ID",IF(COUNTIFS('Cabinet RFQ'!$A$8:$A$107,B78)&lt;&gt;1,"Cabinet ID not found or duplicated",IF(D78="Not applicable","Record reason and scope in details",IF(OR(E78="",F78="",G78="",H78="",I78="",COUNT(J78:O78)&lt;&gt;6),"Complete model, source, unit and openings",IF(OR(J78&lt;=0,K78&lt;=0,L78&lt;=0,M78&lt;=0,N78&lt;=0,O78&lt;=0),"Opening dimensions must be positive",IF(OR(M78&lt;J78,N78&lt;K78,O78&lt;L78),"Review net-opening conflict",IF(COUNTIFS($A$118:$A$217,A78,$H$118:$H$217,"&lt;&gt;",$J$118:$J$217,"&lt;&gt;",$K$118:$K$217,"&lt;&gt;",$L$118:$L$217,"&gt;0")&lt;&gt;1,"Complete drawing and decision details",IF(COUNTIFS('Approvals Changes'!$A$8:$A$107,INDEX($J$118:$J$217,MATCH(A78,$A$118:$A$217,0)),'Approvals Changes'!$B$8:$B$107,A78,'Approvals Changes'!$H$8:$H$107,INDEX($K$118:$K$217,MATCH(A78,$A$118:$A$217,0)),'Approvals Changes'!$I$8:$I$107,INDEX($L$118:$L$217,MATCH(A78,$A$118:$A$217,0)))&lt;&gt;1,"Locate interface decision record","Manual technical review required")))))))))</x:f>
      </x:c>
      <x:c r="D78" s="28"/>
      <x:c r="E78" s="28"/>
      <x:c r="F78" s="28"/>
      <x:c r="G78" s="28"/>
      <x:c r="H78" s="28"/>
      <x:c r="I78" s="28"/>
      <x:c r="J78" s="53"/>
      <x:c r="K78" s="53"/>
      <x:c r="L78" s="53"/>
      <x:c r="M78" s="53"/>
      <x:c r="N78" s="53"/>
      <x:c r="O78" s="53"/>
    </x:row>
    <x:row r="79" ht="36" customHeight="1">
      <x:c r="A79" s="31"/>
      <x:c r="B79" s="31"/>
      <x:c r="C79" s="34" t="str">
        <x:f>IF(A79="","",IF(COUNTIFS($A$8:$A$107,A79)&lt;&gt;1,"Duplicate Interface ID",IF(COUNTIFS('Cabinet RFQ'!$A$8:$A$107,B79)&lt;&gt;1,"Cabinet ID not found or duplicated",IF(D79="Not applicable","Record reason and scope in details",IF(OR(E79="",F79="",G79="",H79="",I79="",COUNT(J79:O79)&lt;&gt;6),"Complete model, source, unit and openings",IF(OR(J79&lt;=0,K79&lt;=0,L79&lt;=0,M79&lt;=0,N79&lt;=0,O79&lt;=0),"Opening dimensions must be positive",IF(OR(M79&lt;J79,N79&lt;K79,O79&lt;L79),"Review net-opening conflict",IF(COUNTIFS($A$118:$A$217,A79,$H$118:$H$217,"&lt;&gt;",$J$118:$J$217,"&lt;&gt;",$K$118:$K$217,"&lt;&gt;",$L$118:$L$217,"&gt;0")&lt;&gt;1,"Complete drawing and decision details",IF(COUNTIFS('Approvals Changes'!$A$8:$A$107,INDEX($J$118:$J$217,MATCH(A79,$A$118:$A$217,0)),'Approvals Changes'!$B$8:$B$107,A79,'Approvals Changes'!$H$8:$H$107,INDEX($K$118:$K$217,MATCH(A79,$A$118:$A$217,0)),'Approvals Changes'!$I$8:$I$107,INDEX($L$118:$L$217,MATCH(A79,$A$118:$A$217,0)))&lt;&gt;1,"Locate interface decision record","Manual technical review required")))))))))</x:f>
      </x:c>
      <x:c r="D79" s="28"/>
      <x:c r="E79" s="28"/>
      <x:c r="F79" s="28"/>
      <x:c r="G79" s="28"/>
      <x:c r="H79" s="28"/>
      <x:c r="I79" s="28"/>
      <x:c r="J79" s="53"/>
      <x:c r="K79" s="53"/>
      <x:c r="L79" s="53"/>
      <x:c r="M79" s="53"/>
      <x:c r="N79" s="53"/>
      <x:c r="O79" s="53"/>
    </x:row>
    <x:row r="80" ht="36" customHeight="1">
      <x:c r="A80" s="31"/>
      <x:c r="B80" s="31"/>
      <x:c r="C80" s="34" t="str">
        <x:f>IF(A80="","",IF(COUNTIFS($A$8:$A$107,A80)&lt;&gt;1,"Duplicate Interface ID",IF(COUNTIFS('Cabinet RFQ'!$A$8:$A$107,B80)&lt;&gt;1,"Cabinet ID not found or duplicated",IF(D80="Not applicable","Record reason and scope in details",IF(OR(E80="",F80="",G80="",H80="",I80="",COUNT(J80:O80)&lt;&gt;6),"Complete model, source, unit and openings",IF(OR(J80&lt;=0,K80&lt;=0,L80&lt;=0,M80&lt;=0,N80&lt;=0,O80&lt;=0),"Opening dimensions must be positive",IF(OR(M80&lt;J80,N80&lt;K80,O80&lt;L80),"Review net-opening conflict",IF(COUNTIFS($A$118:$A$217,A80,$H$118:$H$217,"&lt;&gt;",$J$118:$J$217,"&lt;&gt;",$K$118:$K$217,"&lt;&gt;",$L$118:$L$217,"&gt;0")&lt;&gt;1,"Complete drawing and decision details",IF(COUNTIFS('Approvals Changes'!$A$8:$A$107,INDEX($J$118:$J$217,MATCH(A80,$A$118:$A$217,0)),'Approvals Changes'!$B$8:$B$107,A80,'Approvals Changes'!$H$8:$H$107,INDEX($K$118:$K$217,MATCH(A80,$A$118:$A$217,0)),'Approvals Changes'!$I$8:$I$107,INDEX($L$118:$L$217,MATCH(A80,$A$118:$A$217,0)))&lt;&gt;1,"Locate interface decision record","Manual technical review required")))))))))</x:f>
      </x:c>
      <x:c r="D80" s="28"/>
      <x:c r="E80" s="28"/>
      <x:c r="F80" s="28"/>
      <x:c r="G80" s="28"/>
      <x:c r="H80" s="28"/>
      <x:c r="I80" s="28"/>
      <x:c r="J80" s="53"/>
      <x:c r="K80" s="53"/>
      <x:c r="L80" s="53"/>
      <x:c r="M80" s="53"/>
      <x:c r="N80" s="53"/>
      <x:c r="O80" s="53"/>
    </x:row>
    <x:row r="81" ht="36" customHeight="1">
      <x:c r="A81" s="31"/>
      <x:c r="B81" s="31"/>
      <x:c r="C81" s="34" t="str">
        <x:f>IF(A81="","",IF(COUNTIFS($A$8:$A$107,A81)&lt;&gt;1,"Duplicate Interface ID",IF(COUNTIFS('Cabinet RFQ'!$A$8:$A$107,B81)&lt;&gt;1,"Cabinet ID not found or duplicated",IF(D81="Not applicable","Record reason and scope in details",IF(OR(E81="",F81="",G81="",H81="",I81="",COUNT(J81:O81)&lt;&gt;6),"Complete model, source, unit and openings",IF(OR(J81&lt;=0,K81&lt;=0,L81&lt;=0,M81&lt;=0,N81&lt;=0,O81&lt;=0),"Opening dimensions must be positive",IF(OR(M81&lt;J81,N81&lt;K81,O81&lt;L81),"Review net-opening conflict",IF(COUNTIFS($A$118:$A$217,A81,$H$118:$H$217,"&lt;&gt;",$J$118:$J$217,"&lt;&gt;",$K$118:$K$217,"&lt;&gt;",$L$118:$L$217,"&gt;0")&lt;&gt;1,"Complete drawing and decision details",IF(COUNTIFS('Approvals Changes'!$A$8:$A$107,INDEX($J$118:$J$217,MATCH(A81,$A$118:$A$217,0)),'Approvals Changes'!$B$8:$B$107,A81,'Approvals Changes'!$H$8:$H$107,INDEX($K$118:$K$217,MATCH(A81,$A$118:$A$217,0)),'Approvals Changes'!$I$8:$I$107,INDEX($L$118:$L$217,MATCH(A81,$A$118:$A$217,0)))&lt;&gt;1,"Locate interface decision record","Manual technical review required")))))))))</x:f>
      </x:c>
      <x:c r="D81" s="28"/>
      <x:c r="E81" s="28"/>
      <x:c r="F81" s="28"/>
      <x:c r="G81" s="28"/>
      <x:c r="H81" s="28"/>
      <x:c r="I81" s="28"/>
      <x:c r="J81" s="53"/>
      <x:c r="K81" s="53"/>
      <x:c r="L81" s="53"/>
      <x:c r="M81" s="53"/>
      <x:c r="N81" s="53"/>
      <x:c r="O81" s="53"/>
    </x:row>
    <x:row r="82" ht="36" customHeight="1">
      <x:c r="A82" s="31"/>
      <x:c r="B82" s="31"/>
      <x:c r="C82" s="34" t="str">
        <x:f>IF(A82="","",IF(COUNTIFS($A$8:$A$107,A82)&lt;&gt;1,"Duplicate Interface ID",IF(COUNTIFS('Cabinet RFQ'!$A$8:$A$107,B82)&lt;&gt;1,"Cabinet ID not found or duplicated",IF(D82="Not applicable","Record reason and scope in details",IF(OR(E82="",F82="",G82="",H82="",I82="",COUNT(J82:O82)&lt;&gt;6),"Complete model, source, unit and openings",IF(OR(J82&lt;=0,K82&lt;=0,L82&lt;=0,M82&lt;=0,N82&lt;=0,O82&lt;=0),"Opening dimensions must be positive",IF(OR(M82&lt;J82,N82&lt;K82,O82&lt;L82),"Review net-opening conflict",IF(COUNTIFS($A$118:$A$217,A82,$H$118:$H$217,"&lt;&gt;",$J$118:$J$217,"&lt;&gt;",$K$118:$K$217,"&lt;&gt;",$L$118:$L$217,"&gt;0")&lt;&gt;1,"Complete drawing and decision details",IF(COUNTIFS('Approvals Changes'!$A$8:$A$107,INDEX($J$118:$J$217,MATCH(A82,$A$118:$A$217,0)),'Approvals Changes'!$B$8:$B$107,A82,'Approvals Changes'!$H$8:$H$107,INDEX($K$118:$K$217,MATCH(A82,$A$118:$A$217,0)),'Approvals Changes'!$I$8:$I$107,INDEX($L$118:$L$217,MATCH(A82,$A$118:$A$217,0)))&lt;&gt;1,"Locate interface decision record","Manual technical review required")))))))))</x:f>
      </x:c>
      <x:c r="D82" s="28"/>
      <x:c r="E82" s="28"/>
      <x:c r="F82" s="28"/>
      <x:c r="G82" s="28"/>
      <x:c r="H82" s="28"/>
      <x:c r="I82" s="28"/>
      <x:c r="J82" s="53"/>
      <x:c r="K82" s="53"/>
      <x:c r="L82" s="53"/>
      <x:c r="M82" s="53"/>
      <x:c r="N82" s="53"/>
      <x:c r="O82" s="53"/>
    </x:row>
    <x:row r="83" ht="36" customHeight="1">
      <x:c r="A83" s="31"/>
      <x:c r="B83" s="31"/>
      <x:c r="C83" s="34" t="str">
        <x:f>IF(A83="","",IF(COUNTIFS($A$8:$A$107,A83)&lt;&gt;1,"Duplicate Interface ID",IF(COUNTIFS('Cabinet RFQ'!$A$8:$A$107,B83)&lt;&gt;1,"Cabinet ID not found or duplicated",IF(D83="Not applicable","Record reason and scope in details",IF(OR(E83="",F83="",G83="",H83="",I83="",COUNT(J83:O83)&lt;&gt;6),"Complete model, source, unit and openings",IF(OR(J83&lt;=0,K83&lt;=0,L83&lt;=0,M83&lt;=0,N83&lt;=0,O83&lt;=0),"Opening dimensions must be positive",IF(OR(M83&lt;J83,N83&lt;K83,O83&lt;L83),"Review net-opening conflict",IF(COUNTIFS($A$118:$A$217,A83,$H$118:$H$217,"&lt;&gt;",$J$118:$J$217,"&lt;&gt;",$K$118:$K$217,"&lt;&gt;",$L$118:$L$217,"&gt;0")&lt;&gt;1,"Complete drawing and decision details",IF(COUNTIFS('Approvals Changes'!$A$8:$A$107,INDEX($J$118:$J$217,MATCH(A83,$A$118:$A$217,0)),'Approvals Changes'!$B$8:$B$107,A83,'Approvals Changes'!$H$8:$H$107,INDEX($K$118:$K$217,MATCH(A83,$A$118:$A$217,0)),'Approvals Changes'!$I$8:$I$107,INDEX($L$118:$L$217,MATCH(A83,$A$118:$A$217,0)))&lt;&gt;1,"Locate interface decision record","Manual technical review required")))))))))</x:f>
      </x:c>
      <x:c r="D83" s="28"/>
      <x:c r="E83" s="28"/>
      <x:c r="F83" s="28"/>
      <x:c r="G83" s="28"/>
      <x:c r="H83" s="28"/>
      <x:c r="I83" s="28"/>
      <x:c r="J83" s="53"/>
      <x:c r="K83" s="53"/>
      <x:c r="L83" s="53"/>
      <x:c r="M83" s="53"/>
      <x:c r="N83" s="53"/>
      <x:c r="O83" s="53"/>
    </x:row>
    <x:row r="84" ht="36" customHeight="1">
      <x:c r="A84" s="31"/>
      <x:c r="B84" s="31"/>
      <x:c r="C84" s="34" t="str">
        <x:f>IF(A84="","",IF(COUNTIFS($A$8:$A$107,A84)&lt;&gt;1,"Duplicate Interface ID",IF(COUNTIFS('Cabinet RFQ'!$A$8:$A$107,B84)&lt;&gt;1,"Cabinet ID not found or duplicated",IF(D84="Not applicable","Record reason and scope in details",IF(OR(E84="",F84="",G84="",H84="",I84="",COUNT(J84:O84)&lt;&gt;6),"Complete model, source, unit and openings",IF(OR(J84&lt;=0,K84&lt;=0,L84&lt;=0,M84&lt;=0,N84&lt;=0,O84&lt;=0),"Opening dimensions must be positive",IF(OR(M84&lt;J84,N84&lt;K84,O84&lt;L84),"Review net-opening conflict",IF(COUNTIFS($A$118:$A$217,A84,$H$118:$H$217,"&lt;&gt;",$J$118:$J$217,"&lt;&gt;",$K$118:$K$217,"&lt;&gt;",$L$118:$L$217,"&gt;0")&lt;&gt;1,"Complete drawing and decision details",IF(COUNTIFS('Approvals Changes'!$A$8:$A$107,INDEX($J$118:$J$217,MATCH(A84,$A$118:$A$217,0)),'Approvals Changes'!$B$8:$B$107,A84,'Approvals Changes'!$H$8:$H$107,INDEX($K$118:$K$217,MATCH(A84,$A$118:$A$217,0)),'Approvals Changes'!$I$8:$I$107,INDEX($L$118:$L$217,MATCH(A84,$A$118:$A$217,0)))&lt;&gt;1,"Locate interface decision record","Manual technical review required")))))))))</x:f>
      </x:c>
      <x:c r="D84" s="28"/>
      <x:c r="E84" s="28"/>
      <x:c r="F84" s="28"/>
      <x:c r="G84" s="28"/>
      <x:c r="H84" s="28"/>
      <x:c r="I84" s="28"/>
      <x:c r="J84" s="53"/>
      <x:c r="K84" s="53"/>
      <x:c r="L84" s="53"/>
      <x:c r="M84" s="53"/>
      <x:c r="N84" s="53"/>
      <x:c r="O84" s="53"/>
    </x:row>
    <x:row r="85" ht="36" customHeight="1">
      <x:c r="A85" s="31"/>
      <x:c r="B85" s="31"/>
      <x:c r="C85" s="34" t="str">
        <x:f>IF(A85="","",IF(COUNTIFS($A$8:$A$107,A85)&lt;&gt;1,"Duplicate Interface ID",IF(COUNTIFS('Cabinet RFQ'!$A$8:$A$107,B85)&lt;&gt;1,"Cabinet ID not found or duplicated",IF(D85="Not applicable","Record reason and scope in details",IF(OR(E85="",F85="",G85="",H85="",I85="",COUNT(J85:O85)&lt;&gt;6),"Complete model, source, unit and openings",IF(OR(J85&lt;=0,K85&lt;=0,L85&lt;=0,M85&lt;=0,N85&lt;=0,O85&lt;=0),"Opening dimensions must be positive",IF(OR(M85&lt;J85,N85&lt;K85,O85&lt;L85),"Review net-opening conflict",IF(COUNTIFS($A$118:$A$217,A85,$H$118:$H$217,"&lt;&gt;",$J$118:$J$217,"&lt;&gt;",$K$118:$K$217,"&lt;&gt;",$L$118:$L$217,"&gt;0")&lt;&gt;1,"Complete drawing and decision details",IF(COUNTIFS('Approvals Changes'!$A$8:$A$107,INDEX($J$118:$J$217,MATCH(A85,$A$118:$A$217,0)),'Approvals Changes'!$B$8:$B$107,A85,'Approvals Changes'!$H$8:$H$107,INDEX($K$118:$K$217,MATCH(A85,$A$118:$A$217,0)),'Approvals Changes'!$I$8:$I$107,INDEX($L$118:$L$217,MATCH(A85,$A$118:$A$217,0)))&lt;&gt;1,"Locate interface decision record","Manual technical review required")))))))))</x:f>
      </x:c>
      <x:c r="D85" s="28"/>
      <x:c r="E85" s="28"/>
      <x:c r="F85" s="28"/>
      <x:c r="G85" s="28"/>
      <x:c r="H85" s="28"/>
      <x:c r="I85" s="28"/>
      <x:c r="J85" s="53"/>
      <x:c r="K85" s="53"/>
      <x:c r="L85" s="53"/>
      <x:c r="M85" s="53"/>
      <x:c r="N85" s="53"/>
      <x:c r="O85" s="53"/>
    </x:row>
    <x:row r="86" ht="36" customHeight="1">
      <x:c r="A86" s="31"/>
      <x:c r="B86" s="31"/>
      <x:c r="C86" s="34" t="str">
        <x:f>IF(A86="","",IF(COUNTIFS($A$8:$A$107,A86)&lt;&gt;1,"Duplicate Interface ID",IF(COUNTIFS('Cabinet RFQ'!$A$8:$A$107,B86)&lt;&gt;1,"Cabinet ID not found or duplicated",IF(D86="Not applicable","Record reason and scope in details",IF(OR(E86="",F86="",G86="",H86="",I86="",COUNT(J86:O86)&lt;&gt;6),"Complete model, source, unit and openings",IF(OR(J86&lt;=0,K86&lt;=0,L86&lt;=0,M86&lt;=0,N86&lt;=0,O86&lt;=0),"Opening dimensions must be positive",IF(OR(M86&lt;J86,N86&lt;K86,O86&lt;L86),"Review net-opening conflict",IF(COUNTIFS($A$118:$A$217,A86,$H$118:$H$217,"&lt;&gt;",$J$118:$J$217,"&lt;&gt;",$K$118:$K$217,"&lt;&gt;",$L$118:$L$217,"&gt;0")&lt;&gt;1,"Complete drawing and decision details",IF(COUNTIFS('Approvals Changes'!$A$8:$A$107,INDEX($J$118:$J$217,MATCH(A86,$A$118:$A$217,0)),'Approvals Changes'!$B$8:$B$107,A86,'Approvals Changes'!$H$8:$H$107,INDEX($K$118:$K$217,MATCH(A86,$A$118:$A$217,0)),'Approvals Changes'!$I$8:$I$107,INDEX($L$118:$L$217,MATCH(A86,$A$118:$A$217,0)))&lt;&gt;1,"Locate interface decision record","Manual technical review required")))))))))</x:f>
      </x:c>
      <x:c r="D86" s="28"/>
      <x:c r="E86" s="28"/>
      <x:c r="F86" s="28"/>
      <x:c r="G86" s="28"/>
      <x:c r="H86" s="28"/>
      <x:c r="I86" s="28"/>
      <x:c r="J86" s="53"/>
      <x:c r="K86" s="53"/>
      <x:c r="L86" s="53"/>
      <x:c r="M86" s="53"/>
      <x:c r="N86" s="53"/>
      <x:c r="O86" s="53"/>
    </x:row>
    <x:row r="87" ht="36" customHeight="1">
      <x:c r="A87" s="31"/>
      <x:c r="B87" s="31"/>
      <x:c r="C87" s="34" t="str">
        <x:f>IF(A87="","",IF(COUNTIFS($A$8:$A$107,A87)&lt;&gt;1,"Duplicate Interface ID",IF(COUNTIFS('Cabinet RFQ'!$A$8:$A$107,B87)&lt;&gt;1,"Cabinet ID not found or duplicated",IF(D87="Not applicable","Record reason and scope in details",IF(OR(E87="",F87="",G87="",H87="",I87="",COUNT(J87:O87)&lt;&gt;6),"Complete model, source, unit and openings",IF(OR(J87&lt;=0,K87&lt;=0,L87&lt;=0,M87&lt;=0,N87&lt;=0,O87&lt;=0),"Opening dimensions must be positive",IF(OR(M87&lt;J87,N87&lt;K87,O87&lt;L87),"Review net-opening conflict",IF(COUNTIFS($A$118:$A$217,A87,$H$118:$H$217,"&lt;&gt;",$J$118:$J$217,"&lt;&gt;",$K$118:$K$217,"&lt;&gt;",$L$118:$L$217,"&gt;0")&lt;&gt;1,"Complete drawing and decision details",IF(COUNTIFS('Approvals Changes'!$A$8:$A$107,INDEX($J$118:$J$217,MATCH(A87,$A$118:$A$217,0)),'Approvals Changes'!$B$8:$B$107,A87,'Approvals Changes'!$H$8:$H$107,INDEX($K$118:$K$217,MATCH(A87,$A$118:$A$217,0)),'Approvals Changes'!$I$8:$I$107,INDEX($L$118:$L$217,MATCH(A87,$A$118:$A$217,0)))&lt;&gt;1,"Locate interface decision record","Manual technical review required")))))))))</x:f>
      </x:c>
      <x:c r="D87" s="28"/>
      <x:c r="E87" s="28"/>
      <x:c r="F87" s="28"/>
      <x:c r="G87" s="28"/>
      <x:c r="H87" s="28"/>
      <x:c r="I87" s="28"/>
      <x:c r="J87" s="53"/>
      <x:c r="K87" s="53"/>
      <x:c r="L87" s="53"/>
      <x:c r="M87" s="53"/>
      <x:c r="N87" s="53"/>
      <x:c r="O87" s="53"/>
    </x:row>
    <x:row r="88" ht="36" customHeight="1">
      <x:c r="A88" s="31"/>
      <x:c r="B88" s="31"/>
      <x:c r="C88" s="34" t="str">
        <x:f>IF(A88="","",IF(COUNTIFS($A$8:$A$107,A88)&lt;&gt;1,"Duplicate Interface ID",IF(COUNTIFS('Cabinet RFQ'!$A$8:$A$107,B88)&lt;&gt;1,"Cabinet ID not found or duplicated",IF(D88="Not applicable","Record reason and scope in details",IF(OR(E88="",F88="",G88="",H88="",I88="",COUNT(J88:O88)&lt;&gt;6),"Complete model, source, unit and openings",IF(OR(J88&lt;=0,K88&lt;=0,L88&lt;=0,M88&lt;=0,N88&lt;=0,O88&lt;=0),"Opening dimensions must be positive",IF(OR(M88&lt;J88,N88&lt;K88,O88&lt;L88),"Review net-opening conflict",IF(COUNTIFS($A$118:$A$217,A88,$H$118:$H$217,"&lt;&gt;",$J$118:$J$217,"&lt;&gt;",$K$118:$K$217,"&lt;&gt;",$L$118:$L$217,"&gt;0")&lt;&gt;1,"Complete drawing and decision details",IF(COUNTIFS('Approvals Changes'!$A$8:$A$107,INDEX($J$118:$J$217,MATCH(A88,$A$118:$A$217,0)),'Approvals Changes'!$B$8:$B$107,A88,'Approvals Changes'!$H$8:$H$107,INDEX($K$118:$K$217,MATCH(A88,$A$118:$A$217,0)),'Approvals Changes'!$I$8:$I$107,INDEX($L$118:$L$217,MATCH(A88,$A$118:$A$217,0)))&lt;&gt;1,"Locate interface decision record","Manual technical review required")))))))))</x:f>
      </x:c>
      <x:c r="D88" s="28"/>
      <x:c r="E88" s="28"/>
      <x:c r="F88" s="28"/>
      <x:c r="G88" s="28"/>
      <x:c r="H88" s="28"/>
      <x:c r="I88" s="28"/>
      <x:c r="J88" s="53"/>
      <x:c r="K88" s="53"/>
      <x:c r="L88" s="53"/>
      <x:c r="M88" s="53"/>
      <x:c r="N88" s="53"/>
      <x:c r="O88" s="53"/>
    </x:row>
    <x:row r="89" ht="36" customHeight="1">
      <x:c r="A89" s="31"/>
      <x:c r="B89" s="31"/>
      <x:c r="C89" s="34" t="str">
        <x:f>IF(A89="","",IF(COUNTIFS($A$8:$A$107,A89)&lt;&gt;1,"Duplicate Interface ID",IF(COUNTIFS('Cabinet RFQ'!$A$8:$A$107,B89)&lt;&gt;1,"Cabinet ID not found or duplicated",IF(D89="Not applicable","Record reason and scope in details",IF(OR(E89="",F89="",G89="",H89="",I89="",COUNT(J89:O89)&lt;&gt;6),"Complete model, source, unit and openings",IF(OR(J89&lt;=0,K89&lt;=0,L89&lt;=0,M89&lt;=0,N89&lt;=0,O89&lt;=0),"Opening dimensions must be positive",IF(OR(M89&lt;J89,N89&lt;K89,O89&lt;L89),"Review net-opening conflict",IF(COUNTIFS($A$118:$A$217,A89,$H$118:$H$217,"&lt;&gt;",$J$118:$J$217,"&lt;&gt;",$K$118:$K$217,"&lt;&gt;",$L$118:$L$217,"&gt;0")&lt;&gt;1,"Complete drawing and decision details",IF(COUNTIFS('Approvals Changes'!$A$8:$A$107,INDEX($J$118:$J$217,MATCH(A89,$A$118:$A$217,0)),'Approvals Changes'!$B$8:$B$107,A89,'Approvals Changes'!$H$8:$H$107,INDEX($K$118:$K$217,MATCH(A89,$A$118:$A$217,0)),'Approvals Changes'!$I$8:$I$107,INDEX($L$118:$L$217,MATCH(A89,$A$118:$A$217,0)))&lt;&gt;1,"Locate interface decision record","Manual technical review required")))))))))</x:f>
      </x:c>
      <x:c r="D89" s="28"/>
      <x:c r="E89" s="28"/>
      <x:c r="F89" s="28"/>
      <x:c r="G89" s="28"/>
      <x:c r="H89" s="28"/>
      <x:c r="I89" s="28"/>
      <x:c r="J89" s="53"/>
      <x:c r="K89" s="53"/>
      <x:c r="L89" s="53"/>
      <x:c r="M89" s="53"/>
      <x:c r="N89" s="53"/>
      <x:c r="O89" s="53"/>
    </x:row>
    <x:row r="90" ht="36" customHeight="1">
      <x:c r="A90" s="31"/>
      <x:c r="B90" s="31"/>
      <x:c r="C90" s="34" t="str">
        <x:f>IF(A90="","",IF(COUNTIFS($A$8:$A$107,A90)&lt;&gt;1,"Duplicate Interface ID",IF(COUNTIFS('Cabinet RFQ'!$A$8:$A$107,B90)&lt;&gt;1,"Cabinet ID not found or duplicated",IF(D90="Not applicable","Record reason and scope in details",IF(OR(E90="",F90="",G90="",H90="",I90="",COUNT(J90:O90)&lt;&gt;6),"Complete model, source, unit and openings",IF(OR(J90&lt;=0,K90&lt;=0,L90&lt;=0,M90&lt;=0,N90&lt;=0,O90&lt;=0),"Opening dimensions must be positive",IF(OR(M90&lt;J90,N90&lt;K90,O90&lt;L90),"Review net-opening conflict",IF(COUNTIFS($A$118:$A$217,A90,$H$118:$H$217,"&lt;&gt;",$J$118:$J$217,"&lt;&gt;",$K$118:$K$217,"&lt;&gt;",$L$118:$L$217,"&gt;0")&lt;&gt;1,"Complete drawing and decision details",IF(COUNTIFS('Approvals Changes'!$A$8:$A$107,INDEX($J$118:$J$217,MATCH(A90,$A$118:$A$217,0)),'Approvals Changes'!$B$8:$B$107,A90,'Approvals Changes'!$H$8:$H$107,INDEX($K$118:$K$217,MATCH(A90,$A$118:$A$217,0)),'Approvals Changes'!$I$8:$I$107,INDEX($L$118:$L$217,MATCH(A90,$A$118:$A$217,0)))&lt;&gt;1,"Locate interface decision record","Manual technical review required")))))))))</x:f>
      </x:c>
      <x:c r="D90" s="28"/>
      <x:c r="E90" s="28"/>
      <x:c r="F90" s="28"/>
      <x:c r="G90" s="28"/>
      <x:c r="H90" s="28"/>
      <x:c r="I90" s="28"/>
      <x:c r="J90" s="53"/>
      <x:c r="K90" s="53"/>
      <x:c r="L90" s="53"/>
      <x:c r="M90" s="53"/>
      <x:c r="N90" s="53"/>
      <x:c r="O90" s="53"/>
    </x:row>
    <x:row r="91" ht="36" customHeight="1">
      <x:c r="A91" s="31"/>
      <x:c r="B91" s="31"/>
      <x:c r="C91" s="34" t="str">
        <x:f>IF(A91="","",IF(COUNTIFS($A$8:$A$107,A91)&lt;&gt;1,"Duplicate Interface ID",IF(COUNTIFS('Cabinet RFQ'!$A$8:$A$107,B91)&lt;&gt;1,"Cabinet ID not found or duplicated",IF(D91="Not applicable","Record reason and scope in details",IF(OR(E91="",F91="",G91="",H91="",I91="",COUNT(J91:O91)&lt;&gt;6),"Complete model, source, unit and openings",IF(OR(J91&lt;=0,K91&lt;=0,L91&lt;=0,M91&lt;=0,N91&lt;=0,O91&lt;=0),"Opening dimensions must be positive",IF(OR(M91&lt;J91,N91&lt;K91,O91&lt;L91),"Review net-opening conflict",IF(COUNTIFS($A$118:$A$217,A91,$H$118:$H$217,"&lt;&gt;",$J$118:$J$217,"&lt;&gt;",$K$118:$K$217,"&lt;&gt;",$L$118:$L$217,"&gt;0")&lt;&gt;1,"Complete drawing and decision details",IF(COUNTIFS('Approvals Changes'!$A$8:$A$107,INDEX($J$118:$J$217,MATCH(A91,$A$118:$A$217,0)),'Approvals Changes'!$B$8:$B$107,A91,'Approvals Changes'!$H$8:$H$107,INDEX($K$118:$K$217,MATCH(A91,$A$118:$A$217,0)),'Approvals Changes'!$I$8:$I$107,INDEX($L$118:$L$217,MATCH(A91,$A$118:$A$217,0)))&lt;&gt;1,"Locate interface decision record","Manual technical review required")))))))))</x:f>
      </x:c>
      <x:c r="D91" s="28"/>
      <x:c r="E91" s="28"/>
      <x:c r="F91" s="28"/>
      <x:c r="G91" s="28"/>
      <x:c r="H91" s="28"/>
      <x:c r="I91" s="28"/>
      <x:c r="J91" s="53"/>
      <x:c r="K91" s="53"/>
      <x:c r="L91" s="53"/>
      <x:c r="M91" s="53"/>
      <x:c r="N91" s="53"/>
      <x:c r="O91" s="53"/>
    </x:row>
    <x:row r="92" ht="36" customHeight="1">
      <x:c r="A92" s="31"/>
      <x:c r="B92" s="31"/>
      <x:c r="C92" s="34" t="str">
        <x:f>IF(A92="","",IF(COUNTIFS($A$8:$A$107,A92)&lt;&gt;1,"Duplicate Interface ID",IF(COUNTIFS('Cabinet RFQ'!$A$8:$A$107,B92)&lt;&gt;1,"Cabinet ID not found or duplicated",IF(D92="Not applicable","Record reason and scope in details",IF(OR(E92="",F92="",G92="",H92="",I92="",COUNT(J92:O92)&lt;&gt;6),"Complete model, source, unit and openings",IF(OR(J92&lt;=0,K92&lt;=0,L92&lt;=0,M92&lt;=0,N92&lt;=0,O92&lt;=0),"Opening dimensions must be positive",IF(OR(M92&lt;J92,N92&lt;K92,O92&lt;L92),"Review net-opening conflict",IF(COUNTIFS($A$118:$A$217,A92,$H$118:$H$217,"&lt;&gt;",$J$118:$J$217,"&lt;&gt;",$K$118:$K$217,"&lt;&gt;",$L$118:$L$217,"&gt;0")&lt;&gt;1,"Complete drawing and decision details",IF(COUNTIFS('Approvals Changes'!$A$8:$A$107,INDEX($J$118:$J$217,MATCH(A92,$A$118:$A$217,0)),'Approvals Changes'!$B$8:$B$107,A92,'Approvals Changes'!$H$8:$H$107,INDEX($K$118:$K$217,MATCH(A92,$A$118:$A$217,0)),'Approvals Changes'!$I$8:$I$107,INDEX($L$118:$L$217,MATCH(A92,$A$118:$A$217,0)))&lt;&gt;1,"Locate interface decision record","Manual technical review required")))))))))</x:f>
      </x:c>
      <x:c r="D92" s="28"/>
      <x:c r="E92" s="28"/>
      <x:c r="F92" s="28"/>
      <x:c r="G92" s="28"/>
      <x:c r="H92" s="28"/>
      <x:c r="I92" s="28"/>
      <x:c r="J92" s="53"/>
      <x:c r="K92" s="53"/>
      <x:c r="L92" s="53"/>
      <x:c r="M92" s="53"/>
      <x:c r="N92" s="53"/>
      <x:c r="O92" s="53"/>
    </x:row>
    <x:row r="93" ht="36" customHeight="1">
      <x:c r="A93" s="31"/>
      <x:c r="B93" s="31"/>
      <x:c r="C93" s="34" t="str">
        <x:f>IF(A93="","",IF(COUNTIFS($A$8:$A$107,A93)&lt;&gt;1,"Duplicate Interface ID",IF(COUNTIFS('Cabinet RFQ'!$A$8:$A$107,B93)&lt;&gt;1,"Cabinet ID not found or duplicated",IF(D93="Not applicable","Record reason and scope in details",IF(OR(E93="",F93="",G93="",H93="",I93="",COUNT(J93:O93)&lt;&gt;6),"Complete model, source, unit and openings",IF(OR(J93&lt;=0,K93&lt;=0,L93&lt;=0,M93&lt;=0,N93&lt;=0,O93&lt;=0),"Opening dimensions must be positive",IF(OR(M93&lt;J93,N93&lt;K93,O93&lt;L93),"Review net-opening conflict",IF(COUNTIFS($A$118:$A$217,A93,$H$118:$H$217,"&lt;&gt;",$J$118:$J$217,"&lt;&gt;",$K$118:$K$217,"&lt;&gt;",$L$118:$L$217,"&gt;0")&lt;&gt;1,"Complete drawing and decision details",IF(COUNTIFS('Approvals Changes'!$A$8:$A$107,INDEX($J$118:$J$217,MATCH(A93,$A$118:$A$217,0)),'Approvals Changes'!$B$8:$B$107,A93,'Approvals Changes'!$H$8:$H$107,INDEX($K$118:$K$217,MATCH(A93,$A$118:$A$217,0)),'Approvals Changes'!$I$8:$I$107,INDEX($L$118:$L$217,MATCH(A93,$A$118:$A$217,0)))&lt;&gt;1,"Locate interface decision record","Manual technical review required")))))))))</x:f>
      </x:c>
      <x:c r="D93" s="28"/>
      <x:c r="E93" s="28"/>
      <x:c r="F93" s="28"/>
      <x:c r="G93" s="28"/>
      <x:c r="H93" s="28"/>
      <x:c r="I93" s="28"/>
      <x:c r="J93" s="53"/>
      <x:c r="K93" s="53"/>
      <x:c r="L93" s="53"/>
      <x:c r="M93" s="53"/>
      <x:c r="N93" s="53"/>
      <x:c r="O93" s="53"/>
    </x:row>
    <x:row r="94" ht="36" customHeight="1">
      <x:c r="A94" s="31"/>
      <x:c r="B94" s="31"/>
      <x:c r="C94" s="34" t="str">
        <x:f>IF(A94="","",IF(COUNTIFS($A$8:$A$107,A94)&lt;&gt;1,"Duplicate Interface ID",IF(COUNTIFS('Cabinet RFQ'!$A$8:$A$107,B94)&lt;&gt;1,"Cabinet ID not found or duplicated",IF(D94="Not applicable","Record reason and scope in details",IF(OR(E94="",F94="",G94="",H94="",I94="",COUNT(J94:O94)&lt;&gt;6),"Complete model, source, unit and openings",IF(OR(J94&lt;=0,K94&lt;=0,L94&lt;=0,M94&lt;=0,N94&lt;=0,O94&lt;=0),"Opening dimensions must be positive",IF(OR(M94&lt;J94,N94&lt;K94,O94&lt;L94),"Review net-opening conflict",IF(COUNTIFS($A$118:$A$217,A94,$H$118:$H$217,"&lt;&gt;",$J$118:$J$217,"&lt;&gt;",$K$118:$K$217,"&lt;&gt;",$L$118:$L$217,"&gt;0")&lt;&gt;1,"Complete drawing and decision details",IF(COUNTIFS('Approvals Changes'!$A$8:$A$107,INDEX($J$118:$J$217,MATCH(A94,$A$118:$A$217,0)),'Approvals Changes'!$B$8:$B$107,A94,'Approvals Changes'!$H$8:$H$107,INDEX($K$118:$K$217,MATCH(A94,$A$118:$A$217,0)),'Approvals Changes'!$I$8:$I$107,INDEX($L$118:$L$217,MATCH(A94,$A$118:$A$217,0)))&lt;&gt;1,"Locate interface decision record","Manual technical review required")))))))))</x:f>
      </x:c>
      <x:c r="D94" s="28"/>
      <x:c r="E94" s="28"/>
      <x:c r="F94" s="28"/>
      <x:c r="G94" s="28"/>
      <x:c r="H94" s="28"/>
      <x:c r="I94" s="28"/>
      <x:c r="J94" s="53"/>
      <x:c r="K94" s="53"/>
      <x:c r="L94" s="53"/>
      <x:c r="M94" s="53"/>
      <x:c r="N94" s="53"/>
      <x:c r="O94" s="53"/>
    </x:row>
    <x:row r="95" ht="36" customHeight="1">
      <x:c r="A95" s="31"/>
      <x:c r="B95" s="31"/>
      <x:c r="C95" s="34" t="str">
        <x:f>IF(A95="","",IF(COUNTIFS($A$8:$A$107,A95)&lt;&gt;1,"Duplicate Interface ID",IF(COUNTIFS('Cabinet RFQ'!$A$8:$A$107,B95)&lt;&gt;1,"Cabinet ID not found or duplicated",IF(D95="Not applicable","Record reason and scope in details",IF(OR(E95="",F95="",G95="",H95="",I95="",COUNT(J95:O95)&lt;&gt;6),"Complete model, source, unit and openings",IF(OR(J95&lt;=0,K95&lt;=0,L95&lt;=0,M95&lt;=0,N95&lt;=0,O95&lt;=0),"Opening dimensions must be positive",IF(OR(M95&lt;J95,N95&lt;K95,O95&lt;L95),"Review net-opening conflict",IF(COUNTIFS($A$118:$A$217,A95,$H$118:$H$217,"&lt;&gt;",$J$118:$J$217,"&lt;&gt;",$K$118:$K$217,"&lt;&gt;",$L$118:$L$217,"&gt;0")&lt;&gt;1,"Complete drawing and decision details",IF(COUNTIFS('Approvals Changes'!$A$8:$A$107,INDEX($J$118:$J$217,MATCH(A95,$A$118:$A$217,0)),'Approvals Changes'!$B$8:$B$107,A95,'Approvals Changes'!$H$8:$H$107,INDEX($K$118:$K$217,MATCH(A95,$A$118:$A$217,0)),'Approvals Changes'!$I$8:$I$107,INDEX($L$118:$L$217,MATCH(A95,$A$118:$A$217,0)))&lt;&gt;1,"Locate interface decision record","Manual technical review required")))))))))</x:f>
      </x:c>
      <x:c r="D95" s="28"/>
      <x:c r="E95" s="28"/>
      <x:c r="F95" s="28"/>
      <x:c r="G95" s="28"/>
      <x:c r="H95" s="28"/>
      <x:c r="I95" s="28"/>
      <x:c r="J95" s="53"/>
      <x:c r="K95" s="53"/>
      <x:c r="L95" s="53"/>
      <x:c r="M95" s="53"/>
      <x:c r="N95" s="53"/>
      <x:c r="O95" s="53"/>
    </x:row>
    <x:row r="96" ht="36" customHeight="1">
      <x:c r="A96" s="31"/>
      <x:c r="B96" s="31"/>
      <x:c r="C96" s="34" t="str">
        <x:f>IF(A96="","",IF(COUNTIFS($A$8:$A$107,A96)&lt;&gt;1,"Duplicate Interface ID",IF(COUNTIFS('Cabinet RFQ'!$A$8:$A$107,B96)&lt;&gt;1,"Cabinet ID not found or duplicated",IF(D96="Not applicable","Record reason and scope in details",IF(OR(E96="",F96="",G96="",H96="",I96="",COUNT(J96:O96)&lt;&gt;6),"Complete model, source, unit and openings",IF(OR(J96&lt;=0,K96&lt;=0,L96&lt;=0,M96&lt;=0,N96&lt;=0,O96&lt;=0),"Opening dimensions must be positive",IF(OR(M96&lt;J96,N96&lt;K96,O96&lt;L96),"Review net-opening conflict",IF(COUNTIFS($A$118:$A$217,A96,$H$118:$H$217,"&lt;&gt;",$J$118:$J$217,"&lt;&gt;",$K$118:$K$217,"&lt;&gt;",$L$118:$L$217,"&gt;0")&lt;&gt;1,"Complete drawing and decision details",IF(COUNTIFS('Approvals Changes'!$A$8:$A$107,INDEX($J$118:$J$217,MATCH(A96,$A$118:$A$217,0)),'Approvals Changes'!$B$8:$B$107,A96,'Approvals Changes'!$H$8:$H$107,INDEX($K$118:$K$217,MATCH(A96,$A$118:$A$217,0)),'Approvals Changes'!$I$8:$I$107,INDEX($L$118:$L$217,MATCH(A96,$A$118:$A$217,0)))&lt;&gt;1,"Locate interface decision record","Manual technical review required")))))))))</x:f>
      </x:c>
      <x:c r="D96" s="28"/>
      <x:c r="E96" s="28"/>
      <x:c r="F96" s="28"/>
      <x:c r="G96" s="28"/>
      <x:c r="H96" s="28"/>
      <x:c r="I96" s="28"/>
      <x:c r="J96" s="53"/>
      <x:c r="K96" s="53"/>
      <x:c r="L96" s="53"/>
      <x:c r="M96" s="53"/>
      <x:c r="N96" s="53"/>
      <x:c r="O96" s="53"/>
    </x:row>
    <x:row r="97" ht="36" customHeight="1">
      <x:c r="A97" s="31"/>
      <x:c r="B97" s="31"/>
      <x:c r="C97" s="34" t="str">
        <x:f>IF(A97="","",IF(COUNTIFS($A$8:$A$107,A97)&lt;&gt;1,"Duplicate Interface ID",IF(COUNTIFS('Cabinet RFQ'!$A$8:$A$107,B97)&lt;&gt;1,"Cabinet ID not found or duplicated",IF(D97="Not applicable","Record reason and scope in details",IF(OR(E97="",F97="",G97="",H97="",I97="",COUNT(J97:O97)&lt;&gt;6),"Complete model, source, unit and openings",IF(OR(J97&lt;=0,K97&lt;=0,L97&lt;=0,M97&lt;=0,N97&lt;=0,O97&lt;=0),"Opening dimensions must be positive",IF(OR(M97&lt;J97,N97&lt;K97,O97&lt;L97),"Review net-opening conflict",IF(COUNTIFS($A$118:$A$217,A97,$H$118:$H$217,"&lt;&gt;",$J$118:$J$217,"&lt;&gt;",$K$118:$K$217,"&lt;&gt;",$L$118:$L$217,"&gt;0")&lt;&gt;1,"Complete drawing and decision details",IF(COUNTIFS('Approvals Changes'!$A$8:$A$107,INDEX($J$118:$J$217,MATCH(A97,$A$118:$A$217,0)),'Approvals Changes'!$B$8:$B$107,A97,'Approvals Changes'!$H$8:$H$107,INDEX($K$118:$K$217,MATCH(A97,$A$118:$A$217,0)),'Approvals Changes'!$I$8:$I$107,INDEX($L$118:$L$217,MATCH(A97,$A$118:$A$217,0)))&lt;&gt;1,"Locate interface decision record","Manual technical review required")))))))))</x:f>
      </x:c>
      <x:c r="D97" s="28"/>
      <x:c r="E97" s="28"/>
      <x:c r="F97" s="28"/>
      <x:c r="G97" s="28"/>
      <x:c r="H97" s="28"/>
      <x:c r="I97" s="28"/>
      <x:c r="J97" s="53"/>
      <x:c r="K97" s="53"/>
      <x:c r="L97" s="53"/>
      <x:c r="M97" s="53"/>
      <x:c r="N97" s="53"/>
      <x:c r="O97" s="53"/>
    </x:row>
    <x:row r="98" ht="36" customHeight="1">
      <x:c r="A98" s="31"/>
      <x:c r="B98" s="31"/>
      <x:c r="C98" s="34" t="str">
        <x:f>IF(A98="","",IF(COUNTIFS($A$8:$A$107,A98)&lt;&gt;1,"Duplicate Interface ID",IF(COUNTIFS('Cabinet RFQ'!$A$8:$A$107,B98)&lt;&gt;1,"Cabinet ID not found or duplicated",IF(D98="Not applicable","Record reason and scope in details",IF(OR(E98="",F98="",G98="",H98="",I98="",COUNT(J98:O98)&lt;&gt;6),"Complete model, source, unit and openings",IF(OR(J98&lt;=0,K98&lt;=0,L98&lt;=0,M98&lt;=0,N98&lt;=0,O98&lt;=0),"Opening dimensions must be positive",IF(OR(M98&lt;J98,N98&lt;K98,O98&lt;L98),"Review net-opening conflict",IF(COUNTIFS($A$118:$A$217,A98,$H$118:$H$217,"&lt;&gt;",$J$118:$J$217,"&lt;&gt;",$K$118:$K$217,"&lt;&gt;",$L$118:$L$217,"&gt;0")&lt;&gt;1,"Complete drawing and decision details",IF(COUNTIFS('Approvals Changes'!$A$8:$A$107,INDEX($J$118:$J$217,MATCH(A98,$A$118:$A$217,0)),'Approvals Changes'!$B$8:$B$107,A98,'Approvals Changes'!$H$8:$H$107,INDEX($K$118:$K$217,MATCH(A98,$A$118:$A$217,0)),'Approvals Changes'!$I$8:$I$107,INDEX($L$118:$L$217,MATCH(A98,$A$118:$A$217,0)))&lt;&gt;1,"Locate interface decision record","Manual technical review required")))))))))</x:f>
      </x:c>
      <x:c r="D98" s="28"/>
      <x:c r="E98" s="28"/>
      <x:c r="F98" s="28"/>
      <x:c r="G98" s="28"/>
      <x:c r="H98" s="28"/>
      <x:c r="I98" s="28"/>
      <x:c r="J98" s="53"/>
      <x:c r="K98" s="53"/>
      <x:c r="L98" s="53"/>
      <x:c r="M98" s="53"/>
      <x:c r="N98" s="53"/>
      <x:c r="O98" s="53"/>
    </x:row>
    <x:row r="99" ht="36" customHeight="1">
      <x:c r="A99" s="31"/>
      <x:c r="B99" s="31"/>
      <x:c r="C99" s="34" t="str">
        <x:f>IF(A99="","",IF(COUNTIFS($A$8:$A$107,A99)&lt;&gt;1,"Duplicate Interface ID",IF(COUNTIFS('Cabinet RFQ'!$A$8:$A$107,B99)&lt;&gt;1,"Cabinet ID not found or duplicated",IF(D99="Not applicable","Record reason and scope in details",IF(OR(E99="",F99="",G99="",H99="",I99="",COUNT(J99:O99)&lt;&gt;6),"Complete model, source, unit and openings",IF(OR(J99&lt;=0,K99&lt;=0,L99&lt;=0,M99&lt;=0,N99&lt;=0,O99&lt;=0),"Opening dimensions must be positive",IF(OR(M99&lt;J99,N99&lt;K99,O99&lt;L99),"Review net-opening conflict",IF(COUNTIFS($A$118:$A$217,A99,$H$118:$H$217,"&lt;&gt;",$J$118:$J$217,"&lt;&gt;",$K$118:$K$217,"&lt;&gt;",$L$118:$L$217,"&gt;0")&lt;&gt;1,"Complete drawing and decision details",IF(COUNTIFS('Approvals Changes'!$A$8:$A$107,INDEX($J$118:$J$217,MATCH(A99,$A$118:$A$217,0)),'Approvals Changes'!$B$8:$B$107,A99,'Approvals Changes'!$H$8:$H$107,INDEX($K$118:$K$217,MATCH(A99,$A$118:$A$217,0)),'Approvals Changes'!$I$8:$I$107,INDEX($L$118:$L$217,MATCH(A99,$A$118:$A$217,0)))&lt;&gt;1,"Locate interface decision record","Manual technical review required")))))))))</x:f>
      </x:c>
      <x:c r="D99" s="28"/>
      <x:c r="E99" s="28"/>
      <x:c r="F99" s="28"/>
      <x:c r="G99" s="28"/>
      <x:c r="H99" s="28"/>
      <x:c r="I99" s="28"/>
      <x:c r="J99" s="53"/>
      <x:c r="K99" s="53"/>
      <x:c r="L99" s="53"/>
      <x:c r="M99" s="53"/>
      <x:c r="N99" s="53"/>
      <x:c r="O99" s="53"/>
    </x:row>
    <x:row r="100" ht="36" customHeight="1">
      <x:c r="A100" s="31"/>
      <x:c r="B100" s="31"/>
      <x:c r="C100" s="34" t="str">
        <x:f>IF(A100="","",IF(COUNTIFS($A$8:$A$107,A100)&lt;&gt;1,"Duplicate Interface ID",IF(COUNTIFS('Cabinet RFQ'!$A$8:$A$107,B100)&lt;&gt;1,"Cabinet ID not found or duplicated",IF(D100="Not applicable","Record reason and scope in details",IF(OR(E100="",F100="",G100="",H100="",I100="",COUNT(J100:O100)&lt;&gt;6),"Complete model, source, unit and openings",IF(OR(J100&lt;=0,K100&lt;=0,L100&lt;=0,M100&lt;=0,N100&lt;=0,O100&lt;=0),"Opening dimensions must be positive",IF(OR(M100&lt;J100,N100&lt;K100,O100&lt;L100),"Review net-opening conflict",IF(COUNTIFS($A$118:$A$217,A100,$H$118:$H$217,"&lt;&gt;",$J$118:$J$217,"&lt;&gt;",$K$118:$K$217,"&lt;&gt;",$L$118:$L$217,"&gt;0")&lt;&gt;1,"Complete drawing and decision details",IF(COUNTIFS('Approvals Changes'!$A$8:$A$107,INDEX($J$118:$J$217,MATCH(A100,$A$118:$A$217,0)),'Approvals Changes'!$B$8:$B$107,A100,'Approvals Changes'!$H$8:$H$107,INDEX($K$118:$K$217,MATCH(A100,$A$118:$A$217,0)),'Approvals Changes'!$I$8:$I$107,INDEX($L$118:$L$217,MATCH(A100,$A$118:$A$217,0)))&lt;&gt;1,"Locate interface decision record","Manual technical review required")))))))))</x:f>
      </x:c>
      <x:c r="D100" s="28"/>
      <x:c r="E100" s="28"/>
      <x:c r="F100" s="28"/>
      <x:c r="G100" s="28"/>
      <x:c r="H100" s="28"/>
      <x:c r="I100" s="28"/>
      <x:c r="J100" s="53"/>
      <x:c r="K100" s="53"/>
      <x:c r="L100" s="53"/>
      <x:c r="M100" s="53"/>
      <x:c r="N100" s="53"/>
      <x:c r="O100" s="53"/>
    </x:row>
    <x:row r="101" ht="36" customHeight="1">
      <x:c r="A101" s="31"/>
      <x:c r="B101" s="31"/>
      <x:c r="C101" s="34" t="str">
        <x:f>IF(A101="","",IF(COUNTIFS($A$8:$A$107,A101)&lt;&gt;1,"Duplicate Interface ID",IF(COUNTIFS('Cabinet RFQ'!$A$8:$A$107,B101)&lt;&gt;1,"Cabinet ID not found or duplicated",IF(D101="Not applicable","Record reason and scope in details",IF(OR(E101="",F101="",G101="",H101="",I101="",COUNT(J101:O101)&lt;&gt;6),"Complete model, source, unit and openings",IF(OR(J101&lt;=0,K101&lt;=0,L101&lt;=0,M101&lt;=0,N101&lt;=0,O101&lt;=0),"Opening dimensions must be positive",IF(OR(M101&lt;J101,N101&lt;K101,O101&lt;L101),"Review net-opening conflict",IF(COUNTIFS($A$118:$A$217,A101,$H$118:$H$217,"&lt;&gt;",$J$118:$J$217,"&lt;&gt;",$K$118:$K$217,"&lt;&gt;",$L$118:$L$217,"&gt;0")&lt;&gt;1,"Complete drawing and decision details",IF(COUNTIFS('Approvals Changes'!$A$8:$A$107,INDEX($J$118:$J$217,MATCH(A101,$A$118:$A$217,0)),'Approvals Changes'!$B$8:$B$107,A101,'Approvals Changes'!$H$8:$H$107,INDEX($K$118:$K$217,MATCH(A101,$A$118:$A$217,0)),'Approvals Changes'!$I$8:$I$107,INDEX($L$118:$L$217,MATCH(A101,$A$118:$A$217,0)))&lt;&gt;1,"Locate interface decision record","Manual technical review required")))))))))</x:f>
      </x:c>
      <x:c r="D101" s="28"/>
      <x:c r="E101" s="28"/>
      <x:c r="F101" s="28"/>
      <x:c r="G101" s="28"/>
      <x:c r="H101" s="28"/>
      <x:c r="I101" s="28"/>
      <x:c r="J101" s="53"/>
      <x:c r="K101" s="53"/>
      <x:c r="L101" s="53"/>
      <x:c r="M101" s="53"/>
      <x:c r="N101" s="53"/>
      <x:c r="O101" s="53"/>
    </x:row>
    <x:row r="102" ht="36" customHeight="1">
      <x:c r="A102" s="31"/>
      <x:c r="B102" s="31"/>
      <x:c r="C102" s="34" t="str">
        <x:f>IF(A102="","",IF(COUNTIFS($A$8:$A$107,A102)&lt;&gt;1,"Duplicate Interface ID",IF(COUNTIFS('Cabinet RFQ'!$A$8:$A$107,B102)&lt;&gt;1,"Cabinet ID not found or duplicated",IF(D102="Not applicable","Record reason and scope in details",IF(OR(E102="",F102="",G102="",H102="",I102="",COUNT(J102:O102)&lt;&gt;6),"Complete model, source, unit and openings",IF(OR(J102&lt;=0,K102&lt;=0,L102&lt;=0,M102&lt;=0,N102&lt;=0,O102&lt;=0),"Opening dimensions must be positive",IF(OR(M102&lt;J102,N102&lt;K102,O102&lt;L102),"Review net-opening conflict",IF(COUNTIFS($A$118:$A$217,A102,$H$118:$H$217,"&lt;&gt;",$J$118:$J$217,"&lt;&gt;",$K$118:$K$217,"&lt;&gt;",$L$118:$L$217,"&gt;0")&lt;&gt;1,"Complete drawing and decision details",IF(COUNTIFS('Approvals Changes'!$A$8:$A$107,INDEX($J$118:$J$217,MATCH(A102,$A$118:$A$217,0)),'Approvals Changes'!$B$8:$B$107,A102,'Approvals Changes'!$H$8:$H$107,INDEX($K$118:$K$217,MATCH(A102,$A$118:$A$217,0)),'Approvals Changes'!$I$8:$I$107,INDEX($L$118:$L$217,MATCH(A102,$A$118:$A$217,0)))&lt;&gt;1,"Locate interface decision record","Manual technical review required")))))))))</x:f>
      </x:c>
      <x:c r="D102" s="28"/>
      <x:c r="E102" s="28"/>
      <x:c r="F102" s="28"/>
      <x:c r="G102" s="28"/>
      <x:c r="H102" s="28"/>
      <x:c r="I102" s="28"/>
      <x:c r="J102" s="53"/>
      <x:c r="K102" s="53"/>
      <x:c r="L102" s="53"/>
      <x:c r="M102" s="53"/>
      <x:c r="N102" s="53"/>
      <x:c r="O102" s="53"/>
    </x:row>
    <x:row r="103" ht="36" customHeight="1">
      <x:c r="A103" s="31"/>
      <x:c r="B103" s="31"/>
      <x:c r="C103" s="34" t="str">
        <x:f>IF(A103="","",IF(COUNTIFS($A$8:$A$107,A103)&lt;&gt;1,"Duplicate Interface ID",IF(COUNTIFS('Cabinet RFQ'!$A$8:$A$107,B103)&lt;&gt;1,"Cabinet ID not found or duplicated",IF(D103="Not applicable","Record reason and scope in details",IF(OR(E103="",F103="",G103="",H103="",I103="",COUNT(J103:O103)&lt;&gt;6),"Complete model, source, unit and openings",IF(OR(J103&lt;=0,K103&lt;=0,L103&lt;=0,M103&lt;=0,N103&lt;=0,O103&lt;=0),"Opening dimensions must be positive",IF(OR(M103&lt;J103,N103&lt;K103,O103&lt;L103),"Review net-opening conflict",IF(COUNTIFS($A$118:$A$217,A103,$H$118:$H$217,"&lt;&gt;",$J$118:$J$217,"&lt;&gt;",$K$118:$K$217,"&lt;&gt;",$L$118:$L$217,"&gt;0")&lt;&gt;1,"Complete drawing and decision details",IF(COUNTIFS('Approvals Changes'!$A$8:$A$107,INDEX($J$118:$J$217,MATCH(A103,$A$118:$A$217,0)),'Approvals Changes'!$B$8:$B$107,A103,'Approvals Changes'!$H$8:$H$107,INDEX($K$118:$K$217,MATCH(A103,$A$118:$A$217,0)),'Approvals Changes'!$I$8:$I$107,INDEX($L$118:$L$217,MATCH(A103,$A$118:$A$217,0)))&lt;&gt;1,"Locate interface decision record","Manual technical review required")))))))))</x:f>
      </x:c>
      <x:c r="D103" s="28"/>
      <x:c r="E103" s="28"/>
      <x:c r="F103" s="28"/>
      <x:c r="G103" s="28"/>
      <x:c r="H103" s="28"/>
      <x:c r="I103" s="28"/>
      <x:c r="J103" s="53"/>
      <x:c r="K103" s="53"/>
      <x:c r="L103" s="53"/>
      <x:c r="M103" s="53"/>
      <x:c r="N103" s="53"/>
      <x:c r="O103" s="53"/>
    </x:row>
    <x:row r="104" ht="36" customHeight="1">
      <x:c r="A104" s="31"/>
      <x:c r="B104" s="31"/>
      <x:c r="C104" s="34" t="str">
        <x:f>IF(A104="","",IF(COUNTIFS($A$8:$A$107,A104)&lt;&gt;1,"Duplicate Interface ID",IF(COUNTIFS('Cabinet RFQ'!$A$8:$A$107,B104)&lt;&gt;1,"Cabinet ID not found or duplicated",IF(D104="Not applicable","Record reason and scope in details",IF(OR(E104="",F104="",G104="",H104="",I104="",COUNT(J104:O104)&lt;&gt;6),"Complete model, source, unit and openings",IF(OR(J104&lt;=0,K104&lt;=0,L104&lt;=0,M104&lt;=0,N104&lt;=0,O104&lt;=0),"Opening dimensions must be positive",IF(OR(M104&lt;J104,N104&lt;K104,O104&lt;L104),"Review net-opening conflict",IF(COUNTIFS($A$118:$A$217,A104,$H$118:$H$217,"&lt;&gt;",$J$118:$J$217,"&lt;&gt;",$K$118:$K$217,"&lt;&gt;",$L$118:$L$217,"&gt;0")&lt;&gt;1,"Complete drawing and decision details",IF(COUNTIFS('Approvals Changes'!$A$8:$A$107,INDEX($J$118:$J$217,MATCH(A104,$A$118:$A$217,0)),'Approvals Changes'!$B$8:$B$107,A104,'Approvals Changes'!$H$8:$H$107,INDEX($K$118:$K$217,MATCH(A104,$A$118:$A$217,0)),'Approvals Changes'!$I$8:$I$107,INDEX($L$118:$L$217,MATCH(A104,$A$118:$A$217,0)))&lt;&gt;1,"Locate interface decision record","Manual technical review required")))))))))</x:f>
      </x:c>
      <x:c r="D104" s="28"/>
      <x:c r="E104" s="28"/>
      <x:c r="F104" s="28"/>
      <x:c r="G104" s="28"/>
      <x:c r="H104" s="28"/>
      <x:c r="I104" s="28"/>
      <x:c r="J104" s="53"/>
      <x:c r="K104" s="53"/>
      <x:c r="L104" s="53"/>
      <x:c r="M104" s="53"/>
      <x:c r="N104" s="53"/>
      <x:c r="O104" s="53"/>
    </x:row>
    <x:row r="105" ht="36" customHeight="1">
      <x:c r="A105" s="31"/>
      <x:c r="B105" s="31"/>
      <x:c r="C105" s="34" t="str">
        <x:f>IF(A105="","",IF(COUNTIFS($A$8:$A$107,A105)&lt;&gt;1,"Duplicate Interface ID",IF(COUNTIFS('Cabinet RFQ'!$A$8:$A$107,B105)&lt;&gt;1,"Cabinet ID not found or duplicated",IF(D105="Not applicable","Record reason and scope in details",IF(OR(E105="",F105="",G105="",H105="",I105="",COUNT(J105:O105)&lt;&gt;6),"Complete model, source, unit and openings",IF(OR(J105&lt;=0,K105&lt;=0,L105&lt;=0,M105&lt;=0,N105&lt;=0,O105&lt;=0),"Opening dimensions must be positive",IF(OR(M105&lt;J105,N105&lt;K105,O105&lt;L105),"Review net-opening conflict",IF(COUNTIFS($A$118:$A$217,A105,$H$118:$H$217,"&lt;&gt;",$J$118:$J$217,"&lt;&gt;",$K$118:$K$217,"&lt;&gt;",$L$118:$L$217,"&gt;0")&lt;&gt;1,"Complete drawing and decision details",IF(COUNTIFS('Approvals Changes'!$A$8:$A$107,INDEX($J$118:$J$217,MATCH(A105,$A$118:$A$217,0)),'Approvals Changes'!$B$8:$B$107,A105,'Approvals Changes'!$H$8:$H$107,INDEX($K$118:$K$217,MATCH(A105,$A$118:$A$217,0)),'Approvals Changes'!$I$8:$I$107,INDEX($L$118:$L$217,MATCH(A105,$A$118:$A$217,0)))&lt;&gt;1,"Locate interface decision record","Manual technical review required")))))))))</x:f>
      </x:c>
      <x:c r="D105" s="28"/>
      <x:c r="E105" s="28"/>
      <x:c r="F105" s="28"/>
      <x:c r="G105" s="28"/>
      <x:c r="H105" s="28"/>
      <x:c r="I105" s="28"/>
      <x:c r="J105" s="53"/>
      <x:c r="K105" s="53"/>
      <x:c r="L105" s="53"/>
      <x:c r="M105" s="53"/>
      <x:c r="N105" s="53"/>
      <x:c r="O105" s="53"/>
    </x:row>
    <x:row r="106" ht="36" customHeight="1">
      <x:c r="A106" s="31"/>
      <x:c r="B106" s="31"/>
      <x:c r="C106" s="34" t="str">
        <x:f>IF(A106="","",IF(COUNTIFS($A$8:$A$107,A106)&lt;&gt;1,"Duplicate Interface ID",IF(COUNTIFS('Cabinet RFQ'!$A$8:$A$107,B106)&lt;&gt;1,"Cabinet ID not found or duplicated",IF(D106="Not applicable","Record reason and scope in details",IF(OR(E106="",F106="",G106="",H106="",I106="",COUNT(J106:O106)&lt;&gt;6),"Complete model, source, unit and openings",IF(OR(J106&lt;=0,K106&lt;=0,L106&lt;=0,M106&lt;=0,N106&lt;=0,O106&lt;=0),"Opening dimensions must be positive",IF(OR(M106&lt;J106,N106&lt;K106,O106&lt;L106),"Review net-opening conflict",IF(COUNTIFS($A$118:$A$217,A106,$H$118:$H$217,"&lt;&gt;",$J$118:$J$217,"&lt;&gt;",$K$118:$K$217,"&lt;&gt;",$L$118:$L$217,"&gt;0")&lt;&gt;1,"Complete drawing and decision details",IF(COUNTIFS('Approvals Changes'!$A$8:$A$107,INDEX($J$118:$J$217,MATCH(A106,$A$118:$A$217,0)),'Approvals Changes'!$B$8:$B$107,A106,'Approvals Changes'!$H$8:$H$107,INDEX($K$118:$K$217,MATCH(A106,$A$118:$A$217,0)),'Approvals Changes'!$I$8:$I$107,INDEX($L$118:$L$217,MATCH(A106,$A$118:$A$217,0)))&lt;&gt;1,"Locate interface decision record","Manual technical review required")))))))))</x:f>
      </x:c>
      <x:c r="D106" s="28"/>
      <x:c r="E106" s="28"/>
      <x:c r="F106" s="28"/>
      <x:c r="G106" s="28"/>
      <x:c r="H106" s="28"/>
      <x:c r="I106" s="28"/>
      <x:c r="J106" s="53"/>
      <x:c r="K106" s="53"/>
      <x:c r="L106" s="53"/>
      <x:c r="M106" s="53"/>
      <x:c r="N106" s="53"/>
      <x:c r="O106" s="53"/>
    </x:row>
    <x:row r="107" ht="36" customHeight="1">
      <x:c r="A107" s="32"/>
      <x:c r="B107" s="32"/>
      <x:c r="C107" s="35" t="str">
        <x:f>IF(A107="","",IF(COUNTIFS($A$8:$A$107,A107)&lt;&gt;1,"Duplicate Interface ID",IF(COUNTIFS('Cabinet RFQ'!$A$8:$A$107,B107)&lt;&gt;1,"Cabinet ID not found or duplicated",IF(D107="Not applicable","Record reason and scope in details",IF(OR(E107="",F107="",G107="",H107="",I107="",COUNT(J107:O107)&lt;&gt;6),"Complete model, source, unit and openings",IF(OR(J107&lt;=0,K107&lt;=0,L107&lt;=0,M107&lt;=0,N107&lt;=0,O107&lt;=0),"Opening dimensions must be positive",IF(OR(M107&lt;J107,N107&lt;K107,O107&lt;L107),"Review net-opening conflict",IF(COUNTIFS($A$118:$A$217,A107,$H$118:$H$217,"&lt;&gt;",$J$118:$J$217,"&lt;&gt;",$K$118:$K$217,"&lt;&gt;",$L$118:$L$217,"&gt;0")&lt;&gt;1,"Complete drawing and decision details",IF(COUNTIFS('Approvals Changes'!$A$8:$A$107,INDEX($J$118:$J$217,MATCH(A107,$A$118:$A$217,0)),'Approvals Changes'!$B$8:$B$107,A107,'Approvals Changes'!$H$8:$H$107,INDEX($K$118:$K$217,MATCH(A107,$A$118:$A$217,0)),'Approvals Changes'!$I$8:$I$107,INDEX($L$118:$L$217,MATCH(A107,$A$118:$A$217,0)))&lt;&gt;1,"Locate interface decision record","Manual technical review required")))))))))</x:f>
      </x:c>
      <x:c r="D107" s="29"/>
      <x:c r="E107" s="29"/>
      <x:c r="F107" s="29"/>
      <x:c r="G107" s="29"/>
      <x:c r="H107" s="29"/>
      <x:c r="I107" s="29"/>
      <x:c r="J107" s="54"/>
      <x:c r="K107" s="54"/>
      <x:c r="L107" s="54"/>
      <x:c r="M107" s="54"/>
      <x:c r="N107" s="54"/>
      <x:c r="O107" s="54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</x:row>
    <x:row r="115" ht="25" customHeight="1">
      <x:c r="A115" s="48" t="str">
        <x:v>Interface details and decision record</x:v>
      </x:c>
      <x:c r="B115" s="48"/>
      <x:c r="C115" s="48"/>
      <x:c r="D115" s="48"/>
      <x:c r="E115" s="48"/>
      <x:c r="F115" s="48"/>
      <x:c r="G115" s="48"/>
      <x:c r="H115" s="48"/>
      <x:c r="I115" s="48"/>
      <x:c r="J115" s="48"/>
      <x:c r="K115" s="48"/>
      <x:c r="L115" s="48"/>
      <x:c r="M115" s="48"/>
      <x:c r="N115" s="48"/>
      <x:c r="O115" s="48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</x:row>
    <x:row r="117" ht="48" customHeight="1">
      <x:c r="A117" s="18" t="str">
        <x:v>Interface ID</x:v>
      </x:c>
      <x:c r="B117" s="19" t="str">
        <x:v>Body dimensions / source reference</x:v>
      </x:c>
      <x:c r="C117" s="19" t="str">
        <x:v>Obstructions / available-size source</x:v>
      </x:c>
      <x:c r="D117" s="19" t="str">
        <x:v>Ventilation / exhaust</x:v>
      </x:c>
      <x:c r="E117" s="19" t="str">
        <x:v>Water / drain / power / data / gas</x:v>
      </x:c>
      <x:c r="F117" s="19" t="str">
        <x:v>Movement / service / removal access</x:v>
      </x:c>
      <x:c r="G117" s="19" t="str">
        <x:v>Supports / liner / fixing interface</x:v>
      </x:c>
      <x:c r="H117" s="19" t="str">
        <x:v>Affected drawing / revision</x:v>
      </x:c>
      <x:c r="I117" s="19" t="str">
        <x:v>Neighboring cabinet IDs</x:v>
      </x:c>
      <x:c r="J117" s="19" t="str">
        <x:v>Decision record ID</x:v>
      </x:c>
      <x:c r="K117" s="19" t="str">
        <x:v>Decision owner</x:v>
      </x:c>
      <x:c r="L117" s="19" t="str">
        <x:v>Decision date</x:v>
      </x:c>
      <x:c r="M117" s="19" t="str">
        <x:v>Outstanding action</x:v>
      </x:c>
      <x:c r="N117" s="19" t="str">
        <x:v>Action owner</x:v>
      </x:c>
      <x:c r="O117" s="20" t="str">
        <x:v>Due date</x:v>
      </x:c>
    </x:row>
    <x:row r="118" ht="36" customHeight="1">
      <x:c r="A118" s="30"/>
      <x:c r="B118" s="27"/>
      <x:c r="C118" s="27"/>
      <x:c r="D118" s="27"/>
      <x:c r="E118" s="27"/>
      <x:c r="F118" s="27"/>
      <x:c r="G118" s="27"/>
      <x:c r="H118" s="27"/>
      <x:c r="I118" s="27"/>
      <x:c r="J118" s="30"/>
      <x:c r="K118" s="27"/>
      <x:c r="L118" s="45"/>
      <x:c r="M118" s="27"/>
      <x:c r="N118" s="27"/>
      <x:c r="O118" s="45"/>
    </x:row>
    <x:row r="119" ht="36" customHeight="1">
      <x:c r="A119" s="31"/>
      <x:c r="B119" s="28"/>
      <x:c r="C119" s="28"/>
      <x:c r="D119" s="28"/>
      <x:c r="E119" s="28"/>
      <x:c r="F119" s="28"/>
      <x:c r="G119" s="28"/>
      <x:c r="H119" s="28"/>
      <x:c r="I119" s="28"/>
      <x:c r="J119" s="31"/>
      <x:c r="K119" s="28"/>
      <x:c r="L119" s="46"/>
      <x:c r="M119" s="28"/>
      <x:c r="N119" s="28"/>
      <x:c r="O119" s="46"/>
    </x:row>
    <x:row r="120" ht="36" customHeight="1">
      <x:c r="A120" s="31"/>
      <x:c r="B120" s="28"/>
      <x:c r="C120" s="28"/>
      <x:c r="D120" s="28"/>
      <x:c r="E120" s="28"/>
      <x:c r="F120" s="28"/>
      <x:c r="G120" s="28"/>
      <x:c r="H120" s="28"/>
      <x:c r="I120" s="28"/>
      <x:c r="J120" s="31"/>
      <x:c r="K120" s="28"/>
      <x:c r="L120" s="46"/>
      <x:c r="M120" s="28"/>
      <x:c r="N120" s="28"/>
      <x:c r="O120" s="46"/>
    </x:row>
    <x:row r="121" ht="36" customHeight="1">
      <x:c r="A121" s="31"/>
      <x:c r="B121" s="28"/>
      <x:c r="C121" s="28"/>
      <x:c r="D121" s="28"/>
      <x:c r="E121" s="28"/>
      <x:c r="F121" s="28"/>
      <x:c r="G121" s="28"/>
      <x:c r="H121" s="28"/>
      <x:c r="I121" s="28"/>
      <x:c r="J121" s="31"/>
      <x:c r="K121" s="28"/>
      <x:c r="L121" s="46"/>
      <x:c r="M121" s="28"/>
      <x:c r="N121" s="28"/>
      <x:c r="O121" s="46"/>
    </x:row>
    <x:row r="122" ht="36" customHeight="1">
      <x:c r="A122" s="31"/>
      <x:c r="B122" s="28"/>
      <x:c r="C122" s="28"/>
      <x:c r="D122" s="28"/>
      <x:c r="E122" s="28"/>
      <x:c r="F122" s="28"/>
      <x:c r="G122" s="28"/>
      <x:c r="H122" s="28"/>
      <x:c r="I122" s="28"/>
      <x:c r="J122" s="31"/>
      <x:c r="K122" s="28"/>
      <x:c r="L122" s="46"/>
      <x:c r="M122" s="28"/>
      <x:c r="N122" s="28"/>
      <x:c r="O122" s="46"/>
    </x:row>
    <x:row r="123" ht="36" customHeight="1">
      <x:c r="A123" s="31"/>
      <x:c r="B123" s="28"/>
      <x:c r="C123" s="28"/>
      <x:c r="D123" s="28"/>
      <x:c r="E123" s="28"/>
      <x:c r="F123" s="28"/>
      <x:c r="G123" s="28"/>
      <x:c r="H123" s="28"/>
      <x:c r="I123" s="28"/>
      <x:c r="J123" s="31"/>
      <x:c r="K123" s="28"/>
      <x:c r="L123" s="46"/>
      <x:c r="M123" s="28"/>
      <x:c r="N123" s="28"/>
      <x:c r="O123" s="46"/>
    </x:row>
    <x:row r="124" ht="36" customHeight="1">
      <x:c r="A124" s="31"/>
      <x:c r="B124" s="28"/>
      <x:c r="C124" s="28"/>
      <x:c r="D124" s="28"/>
      <x:c r="E124" s="28"/>
      <x:c r="F124" s="28"/>
      <x:c r="G124" s="28"/>
      <x:c r="H124" s="28"/>
      <x:c r="I124" s="28"/>
      <x:c r="J124" s="31"/>
      <x:c r="K124" s="28"/>
      <x:c r="L124" s="46"/>
      <x:c r="M124" s="28"/>
      <x:c r="N124" s="28"/>
      <x:c r="O124" s="46"/>
    </x:row>
    <x:row r="125" ht="36" customHeight="1">
      <x:c r="A125" s="31"/>
      <x:c r="B125" s="28"/>
      <x:c r="C125" s="28"/>
      <x:c r="D125" s="28"/>
      <x:c r="E125" s="28"/>
      <x:c r="F125" s="28"/>
      <x:c r="G125" s="28"/>
      <x:c r="H125" s="28"/>
      <x:c r="I125" s="28"/>
      <x:c r="J125" s="31"/>
      <x:c r="K125" s="28"/>
      <x:c r="L125" s="46"/>
      <x:c r="M125" s="28"/>
      <x:c r="N125" s="28"/>
      <x:c r="O125" s="46"/>
    </x:row>
    <x:row r="126" ht="36" customHeight="1">
      <x:c r="A126" s="31"/>
      <x:c r="B126" s="28"/>
      <x:c r="C126" s="28"/>
      <x:c r="D126" s="28"/>
      <x:c r="E126" s="28"/>
      <x:c r="F126" s="28"/>
      <x:c r="G126" s="28"/>
      <x:c r="H126" s="28"/>
      <x:c r="I126" s="28"/>
      <x:c r="J126" s="31"/>
      <x:c r="K126" s="28"/>
      <x:c r="L126" s="46"/>
      <x:c r="M126" s="28"/>
      <x:c r="N126" s="28"/>
      <x:c r="O126" s="46"/>
    </x:row>
    <x:row r="127" ht="36" customHeight="1">
      <x:c r="A127" s="31"/>
      <x:c r="B127" s="28"/>
      <x:c r="C127" s="28"/>
      <x:c r="D127" s="28"/>
      <x:c r="E127" s="28"/>
      <x:c r="F127" s="28"/>
      <x:c r="G127" s="28"/>
      <x:c r="H127" s="28"/>
      <x:c r="I127" s="28"/>
      <x:c r="J127" s="31"/>
      <x:c r="K127" s="28"/>
      <x:c r="L127" s="46"/>
      <x:c r="M127" s="28"/>
      <x:c r="N127" s="28"/>
      <x:c r="O127" s="46"/>
    </x:row>
    <x:row r="128" ht="36" customHeight="1">
      <x:c r="A128" s="31"/>
      <x:c r="B128" s="28"/>
      <x:c r="C128" s="28"/>
      <x:c r="D128" s="28"/>
      <x:c r="E128" s="28"/>
      <x:c r="F128" s="28"/>
      <x:c r="G128" s="28"/>
      <x:c r="H128" s="28"/>
      <x:c r="I128" s="28"/>
      <x:c r="J128" s="31"/>
      <x:c r="K128" s="28"/>
      <x:c r="L128" s="46"/>
      <x:c r="M128" s="28"/>
      <x:c r="N128" s="28"/>
      <x:c r="O128" s="46"/>
    </x:row>
    <x:row r="129" ht="36" customHeight="1">
      <x:c r="A129" s="31"/>
      <x:c r="B129" s="28"/>
      <x:c r="C129" s="28"/>
      <x:c r="D129" s="28"/>
      <x:c r="E129" s="28"/>
      <x:c r="F129" s="28"/>
      <x:c r="G129" s="28"/>
      <x:c r="H129" s="28"/>
      <x:c r="I129" s="28"/>
      <x:c r="J129" s="31"/>
      <x:c r="K129" s="28"/>
      <x:c r="L129" s="46"/>
      <x:c r="M129" s="28"/>
      <x:c r="N129" s="28"/>
      <x:c r="O129" s="46"/>
    </x:row>
    <x:row r="130" ht="36" customHeight="1">
      <x:c r="A130" s="31"/>
      <x:c r="B130" s="28"/>
      <x:c r="C130" s="28"/>
      <x:c r="D130" s="28"/>
      <x:c r="E130" s="28"/>
      <x:c r="F130" s="28"/>
      <x:c r="G130" s="28"/>
      <x:c r="H130" s="28"/>
      <x:c r="I130" s="28"/>
      <x:c r="J130" s="31"/>
      <x:c r="K130" s="28"/>
      <x:c r="L130" s="46"/>
      <x:c r="M130" s="28"/>
      <x:c r="N130" s="28"/>
      <x:c r="O130" s="46"/>
    </x:row>
    <x:row r="131" ht="36" customHeight="1">
      <x:c r="A131" s="31"/>
      <x:c r="B131" s="28"/>
      <x:c r="C131" s="28"/>
      <x:c r="D131" s="28"/>
      <x:c r="E131" s="28"/>
      <x:c r="F131" s="28"/>
      <x:c r="G131" s="28"/>
      <x:c r="H131" s="28"/>
      <x:c r="I131" s="28"/>
      <x:c r="J131" s="31"/>
      <x:c r="K131" s="28"/>
      <x:c r="L131" s="46"/>
      <x:c r="M131" s="28"/>
      <x:c r="N131" s="28"/>
      <x:c r="O131" s="46"/>
    </x:row>
    <x:row r="132" ht="36" customHeight="1">
      <x:c r="A132" s="31"/>
      <x:c r="B132" s="28"/>
      <x:c r="C132" s="28"/>
      <x:c r="D132" s="28"/>
      <x:c r="E132" s="28"/>
      <x:c r="F132" s="28"/>
      <x:c r="G132" s="28"/>
      <x:c r="H132" s="28"/>
      <x:c r="I132" s="28"/>
      <x:c r="J132" s="31"/>
      <x:c r="K132" s="28"/>
      <x:c r="L132" s="46"/>
      <x:c r="M132" s="28"/>
      <x:c r="N132" s="28"/>
      <x:c r="O132" s="46"/>
    </x:row>
    <x:row r="133" ht="36" customHeight="1">
      <x:c r="A133" s="31"/>
      <x:c r="B133" s="28"/>
      <x:c r="C133" s="28"/>
      <x:c r="D133" s="28"/>
      <x:c r="E133" s="28"/>
      <x:c r="F133" s="28"/>
      <x:c r="G133" s="28"/>
      <x:c r="H133" s="28"/>
      <x:c r="I133" s="28"/>
      <x:c r="J133" s="31"/>
      <x:c r="K133" s="28"/>
      <x:c r="L133" s="46"/>
      <x:c r="M133" s="28"/>
      <x:c r="N133" s="28"/>
      <x:c r="O133" s="46"/>
    </x:row>
    <x:row r="134" ht="36" customHeight="1">
      <x:c r="A134" s="31"/>
      <x:c r="B134" s="28"/>
      <x:c r="C134" s="28"/>
      <x:c r="D134" s="28"/>
      <x:c r="E134" s="28"/>
      <x:c r="F134" s="28"/>
      <x:c r="G134" s="28"/>
      <x:c r="H134" s="28"/>
      <x:c r="I134" s="28"/>
      <x:c r="J134" s="31"/>
      <x:c r="K134" s="28"/>
      <x:c r="L134" s="46"/>
      <x:c r="M134" s="28"/>
      <x:c r="N134" s="28"/>
      <x:c r="O134" s="46"/>
    </x:row>
    <x:row r="135" ht="36" customHeight="1">
      <x:c r="A135" s="31"/>
      <x:c r="B135" s="28"/>
      <x:c r="C135" s="28"/>
      <x:c r="D135" s="28"/>
      <x:c r="E135" s="28"/>
      <x:c r="F135" s="28"/>
      <x:c r="G135" s="28"/>
      <x:c r="H135" s="28"/>
      <x:c r="I135" s="28"/>
      <x:c r="J135" s="31"/>
      <x:c r="K135" s="28"/>
      <x:c r="L135" s="46"/>
      <x:c r="M135" s="28"/>
      <x:c r="N135" s="28"/>
      <x:c r="O135" s="46"/>
    </x:row>
    <x:row r="136" ht="36" customHeight="1">
      <x:c r="A136" s="31"/>
      <x:c r="B136" s="28"/>
      <x:c r="C136" s="28"/>
      <x:c r="D136" s="28"/>
      <x:c r="E136" s="28"/>
      <x:c r="F136" s="28"/>
      <x:c r="G136" s="28"/>
      <x:c r="H136" s="28"/>
      <x:c r="I136" s="28"/>
      <x:c r="J136" s="31"/>
      <x:c r="K136" s="28"/>
      <x:c r="L136" s="46"/>
      <x:c r="M136" s="28"/>
      <x:c r="N136" s="28"/>
      <x:c r="O136" s="46"/>
    </x:row>
    <x:row r="137" ht="36" customHeight="1">
      <x:c r="A137" s="31"/>
      <x:c r="B137" s="28"/>
      <x:c r="C137" s="28"/>
      <x:c r="D137" s="28"/>
      <x:c r="E137" s="28"/>
      <x:c r="F137" s="28"/>
      <x:c r="G137" s="28"/>
      <x:c r="H137" s="28"/>
      <x:c r="I137" s="28"/>
      <x:c r="J137" s="31"/>
      <x:c r="K137" s="28"/>
      <x:c r="L137" s="46"/>
      <x:c r="M137" s="28"/>
      <x:c r="N137" s="28"/>
      <x:c r="O137" s="46"/>
    </x:row>
    <x:row r="138" ht="36" customHeight="1">
      <x:c r="A138" s="31"/>
      <x:c r="B138" s="28"/>
      <x:c r="C138" s="28"/>
      <x:c r="D138" s="28"/>
      <x:c r="E138" s="28"/>
      <x:c r="F138" s="28"/>
      <x:c r="G138" s="28"/>
      <x:c r="H138" s="28"/>
      <x:c r="I138" s="28"/>
      <x:c r="J138" s="31"/>
      <x:c r="K138" s="28"/>
      <x:c r="L138" s="46"/>
      <x:c r="M138" s="28"/>
      <x:c r="N138" s="28"/>
      <x:c r="O138" s="46"/>
    </x:row>
    <x:row r="139" ht="36" customHeight="1">
      <x:c r="A139" s="31"/>
      <x:c r="B139" s="28"/>
      <x:c r="C139" s="28"/>
      <x:c r="D139" s="28"/>
      <x:c r="E139" s="28"/>
      <x:c r="F139" s="28"/>
      <x:c r="G139" s="28"/>
      <x:c r="H139" s="28"/>
      <x:c r="I139" s="28"/>
      <x:c r="J139" s="31"/>
      <x:c r="K139" s="28"/>
      <x:c r="L139" s="46"/>
      <x:c r="M139" s="28"/>
      <x:c r="N139" s="28"/>
      <x:c r="O139" s="46"/>
    </x:row>
    <x:row r="140" ht="36" customHeight="1">
      <x:c r="A140" s="31"/>
      <x:c r="B140" s="28"/>
      <x:c r="C140" s="28"/>
      <x:c r="D140" s="28"/>
      <x:c r="E140" s="28"/>
      <x:c r="F140" s="28"/>
      <x:c r="G140" s="28"/>
      <x:c r="H140" s="28"/>
      <x:c r="I140" s="28"/>
      <x:c r="J140" s="31"/>
      <x:c r="K140" s="28"/>
      <x:c r="L140" s="46"/>
      <x:c r="M140" s="28"/>
      <x:c r="N140" s="28"/>
      <x:c r="O140" s="46"/>
    </x:row>
    <x:row r="141" ht="36" customHeight="1">
      <x:c r="A141" s="31"/>
      <x:c r="B141" s="28"/>
      <x:c r="C141" s="28"/>
      <x:c r="D141" s="28"/>
      <x:c r="E141" s="28"/>
      <x:c r="F141" s="28"/>
      <x:c r="G141" s="28"/>
      <x:c r="H141" s="28"/>
      <x:c r="I141" s="28"/>
      <x:c r="J141" s="31"/>
      <x:c r="K141" s="28"/>
      <x:c r="L141" s="46"/>
      <x:c r="M141" s="28"/>
      <x:c r="N141" s="28"/>
      <x:c r="O141" s="46"/>
    </x:row>
    <x:row r="142" ht="36" customHeight="1">
      <x:c r="A142" s="31"/>
      <x:c r="B142" s="28"/>
      <x:c r="C142" s="28"/>
      <x:c r="D142" s="28"/>
      <x:c r="E142" s="28"/>
      <x:c r="F142" s="28"/>
      <x:c r="G142" s="28"/>
      <x:c r="H142" s="28"/>
      <x:c r="I142" s="28"/>
      <x:c r="J142" s="31"/>
      <x:c r="K142" s="28"/>
      <x:c r="L142" s="46"/>
      <x:c r="M142" s="28"/>
      <x:c r="N142" s="28"/>
      <x:c r="O142" s="46"/>
    </x:row>
    <x:row r="143" ht="36" customHeight="1">
      <x:c r="A143" s="31"/>
      <x:c r="B143" s="28"/>
      <x:c r="C143" s="28"/>
      <x:c r="D143" s="28"/>
      <x:c r="E143" s="28"/>
      <x:c r="F143" s="28"/>
      <x:c r="G143" s="28"/>
      <x:c r="H143" s="28"/>
      <x:c r="I143" s="28"/>
      <x:c r="J143" s="31"/>
      <x:c r="K143" s="28"/>
      <x:c r="L143" s="46"/>
      <x:c r="M143" s="28"/>
      <x:c r="N143" s="28"/>
      <x:c r="O143" s="46"/>
    </x:row>
    <x:row r="144" ht="36" customHeight="1">
      <x:c r="A144" s="31"/>
      <x:c r="B144" s="28"/>
      <x:c r="C144" s="28"/>
      <x:c r="D144" s="28"/>
      <x:c r="E144" s="28"/>
      <x:c r="F144" s="28"/>
      <x:c r="G144" s="28"/>
      <x:c r="H144" s="28"/>
      <x:c r="I144" s="28"/>
      <x:c r="J144" s="31"/>
      <x:c r="K144" s="28"/>
      <x:c r="L144" s="46"/>
      <x:c r="M144" s="28"/>
      <x:c r="N144" s="28"/>
      <x:c r="O144" s="46"/>
    </x:row>
    <x:row r="145" ht="36" customHeight="1">
      <x:c r="A145" s="31"/>
      <x:c r="B145" s="28"/>
      <x:c r="C145" s="28"/>
      <x:c r="D145" s="28"/>
      <x:c r="E145" s="28"/>
      <x:c r="F145" s="28"/>
      <x:c r="G145" s="28"/>
      <x:c r="H145" s="28"/>
      <x:c r="I145" s="28"/>
      <x:c r="J145" s="31"/>
      <x:c r="K145" s="28"/>
      <x:c r="L145" s="46"/>
      <x:c r="M145" s="28"/>
      <x:c r="N145" s="28"/>
      <x:c r="O145" s="46"/>
    </x:row>
    <x:row r="146" ht="36" customHeight="1">
      <x:c r="A146" s="31"/>
      <x:c r="B146" s="28"/>
      <x:c r="C146" s="28"/>
      <x:c r="D146" s="28"/>
      <x:c r="E146" s="28"/>
      <x:c r="F146" s="28"/>
      <x:c r="G146" s="28"/>
      <x:c r="H146" s="28"/>
      <x:c r="I146" s="28"/>
      <x:c r="J146" s="31"/>
      <x:c r="K146" s="28"/>
      <x:c r="L146" s="46"/>
      <x:c r="M146" s="28"/>
      <x:c r="N146" s="28"/>
      <x:c r="O146" s="46"/>
    </x:row>
    <x:row r="147" ht="36" customHeight="1">
      <x:c r="A147" s="31"/>
      <x:c r="B147" s="28"/>
      <x:c r="C147" s="28"/>
      <x:c r="D147" s="28"/>
      <x:c r="E147" s="28"/>
      <x:c r="F147" s="28"/>
      <x:c r="G147" s="28"/>
      <x:c r="H147" s="28"/>
      <x:c r="I147" s="28"/>
      <x:c r="J147" s="31"/>
      <x:c r="K147" s="28"/>
      <x:c r="L147" s="46"/>
      <x:c r="M147" s="28"/>
      <x:c r="N147" s="28"/>
      <x:c r="O147" s="46"/>
    </x:row>
    <x:row r="148" ht="36" customHeight="1">
      <x:c r="A148" s="31"/>
      <x:c r="B148" s="28"/>
      <x:c r="C148" s="28"/>
      <x:c r="D148" s="28"/>
      <x:c r="E148" s="28"/>
      <x:c r="F148" s="28"/>
      <x:c r="G148" s="28"/>
      <x:c r="H148" s="28"/>
      <x:c r="I148" s="28"/>
      <x:c r="J148" s="31"/>
      <x:c r="K148" s="28"/>
      <x:c r="L148" s="46"/>
      <x:c r="M148" s="28"/>
      <x:c r="N148" s="28"/>
      <x:c r="O148" s="46"/>
    </x:row>
    <x:row r="149" ht="36" customHeight="1">
      <x:c r="A149" s="31"/>
      <x:c r="B149" s="28"/>
      <x:c r="C149" s="28"/>
      <x:c r="D149" s="28"/>
      <x:c r="E149" s="28"/>
      <x:c r="F149" s="28"/>
      <x:c r="G149" s="28"/>
      <x:c r="H149" s="28"/>
      <x:c r="I149" s="28"/>
      <x:c r="J149" s="31"/>
      <x:c r="K149" s="28"/>
      <x:c r="L149" s="46"/>
      <x:c r="M149" s="28"/>
      <x:c r="N149" s="28"/>
      <x:c r="O149" s="46"/>
    </x:row>
    <x:row r="150" ht="36" customHeight="1">
      <x:c r="A150" s="31"/>
      <x:c r="B150" s="28"/>
      <x:c r="C150" s="28"/>
      <x:c r="D150" s="28"/>
      <x:c r="E150" s="28"/>
      <x:c r="F150" s="28"/>
      <x:c r="G150" s="28"/>
      <x:c r="H150" s="28"/>
      <x:c r="I150" s="28"/>
      <x:c r="J150" s="31"/>
      <x:c r="K150" s="28"/>
      <x:c r="L150" s="46"/>
      <x:c r="M150" s="28"/>
      <x:c r="N150" s="28"/>
      <x:c r="O150" s="46"/>
    </x:row>
    <x:row r="151" ht="36" customHeight="1">
      <x:c r="A151" s="31"/>
      <x:c r="B151" s="28"/>
      <x:c r="C151" s="28"/>
      <x:c r="D151" s="28"/>
      <x:c r="E151" s="28"/>
      <x:c r="F151" s="28"/>
      <x:c r="G151" s="28"/>
      <x:c r="H151" s="28"/>
      <x:c r="I151" s="28"/>
      <x:c r="J151" s="31"/>
      <x:c r="K151" s="28"/>
      <x:c r="L151" s="46"/>
      <x:c r="M151" s="28"/>
      <x:c r="N151" s="28"/>
      <x:c r="O151" s="46"/>
    </x:row>
    <x:row r="152" ht="36" customHeight="1">
      <x:c r="A152" s="31"/>
      <x:c r="B152" s="28"/>
      <x:c r="C152" s="28"/>
      <x:c r="D152" s="28"/>
      <x:c r="E152" s="28"/>
      <x:c r="F152" s="28"/>
      <x:c r="G152" s="28"/>
      <x:c r="H152" s="28"/>
      <x:c r="I152" s="28"/>
      <x:c r="J152" s="31"/>
      <x:c r="K152" s="28"/>
      <x:c r="L152" s="46"/>
      <x:c r="M152" s="28"/>
      <x:c r="N152" s="28"/>
      <x:c r="O152" s="46"/>
    </x:row>
    <x:row r="153" ht="36" customHeight="1">
      <x:c r="A153" s="31"/>
      <x:c r="B153" s="28"/>
      <x:c r="C153" s="28"/>
      <x:c r="D153" s="28"/>
      <x:c r="E153" s="28"/>
      <x:c r="F153" s="28"/>
      <x:c r="G153" s="28"/>
      <x:c r="H153" s="28"/>
      <x:c r="I153" s="28"/>
      <x:c r="J153" s="31"/>
      <x:c r="K153" s="28"/>
      <x:c r="L153" s="46"/>
      <x:c r="M153" s="28"/>
      <x:c r="N153" s="28"/>
      <x:c r="O153" s="46"/>
    </x:row>
    <x:row r="154" ht="36" customHeight="1">
      <x:c r="A154" s="31"/>
      <x:c r="B154" s="28"/>
      <x:c r="C154" s="28"/>
      <x:c r="D154" s="28"/>
      <x:c r="E154" s="28"/>
      <x:c r="F154" s="28"/>
      <x:c r="G154" s="28"/>
      <x:c r="H154" s="28"/>
      <x:c r="I154" s="28"/>
      <x:c r="J154" s="31"/>
      <x:c r="K154" s="28"/>
      <x:c r="L154" s="46"/>
      <x:c r="M154" s="28"/>
      <x:c r="N154" s="28"/>
      <x:c r="O154" s="46"/>
    </x:row>
    <x:row r="155" ht="36" customHeight="1">
      <x:c r="A155" s="31"/>
      <x:c r="B155" s="28"/>
      <x:c r="C155" s="28"/>
      <x:c r="D155" s="28"/>
      <x:c r="E155" s="28"/>
      <x:c r="F155" s="28"/>
      <x:c r="G155" s="28"/>
      <x:c r="H155" s="28"/>
      <x:c r="I155" s="28"/>
      <x:c r="J155" s="31"/>
      <x:c r="K155" s="28"/>
      <x:c r="L155" s="46"/>
      <x:c r="M155" s="28"/>
      <x:c r="N155" s="28"/>
      <x:c r="O155" s="46"/>
    </x:row>
    <x:row r="156" ht="36" customHeight="1">
      <x:c r="A156" s="31"/>
      <x:c r="B156" s="28"/>
      <x:c r="C156" s="28"/>
      <x:c r="D156" s="28"/>
      <x:c r="E156" s="28"/>
      <x:c r="F156" s="28"/>
      <x:c r="G156" s="28"/>
      <x:c r="H156" s="28"/>
      <x:c r="I156" s="28"/>
      <x:c r="J156" s="31"/>
      <x:c r="K156" s="28"/>
      <x:c r="L156" s="46"/>
      <x:c r="M156" s="28"/>
      <x:c r="N156" s="28"/>
      <x:c r="O156" s="46"/>
    </x:row>
    <x:row r="157" ht="36" customHeight="1">
      <x:c r="A157" s="31"/>
      <x:c r="B157" s="28"/>
      <x:c r="C157" s="28"/>
      <x:c r="D157" s="28"/>
      <x:c r="E157" s="28"/>
      <x:c r="F157" s="28"/>
      <x:c r="G157" s="28"/>
      <x:c r="H157" s="28"/>
      <x:c r="I157" s="28"/>
      <x:c r="J157" s="31"/>
      <x:c r="K157" s="28"/>
      <x:c r="L157" s="46"/>
      <x:c r="M157" s="28"/>
      <x:c r="N157" s="28"/>
      <x:c r="O157" s="46"/>
    </x:row>
    <x:row r="158" ht="36" customHeight="1">
      <x:c r="A158" s="31"/>
      <x:c r="B158" s="28"/>
      <x:c r="C158" s="28"/>
      <x:c r="D158" s="28"/>
      <x:c r="E158" s="28"/>
      <x:c r="F158" s="28"/>
      <x:c r="G158" s="28"/>
      <x:c r="H158" s="28"/>
      <x:c r="I158" s="28"/>
      <x:c r="J158" s="31"/>
      <x:c r="K158" s="28"/>
      <x:c r="L158" s="46"/>
      <x:c r="M158" s="28"/>
      <x:c r="N158" s="28"/>
      <x:c r="O158" s="46"/>
    </x:row>
    <x:row r="159" ht="36" customHeight="1">
      <x:c r="A159" s="31"/>
      <x:c r="B159" s="28"/>
      <x:c r="C159" s="28"/>
      <x:c r="D159" s="28"/>
      <x:c r="E159" s="28"/>
      <x:c r="F159" s="28"/>
      <x:c r="G159" s="28"/>
      <x:c r="H159" s="28"/>
      <x:c r="I159" s="28"/>
      <x:c r="J159" s="31"/>
      <x:c r="K159" s="28"/>
      <x:c r="L159" s="46"/>
      <x:c r="M159" s="28"/>
      <x:c r="N159" s="28"/>
      <x:c r="O159" s="46"/>
    </x:row>
    <x:row r="160" ht="36" customHeight="1">
      <x:c r="A160" s="31"/>
      <x:c r="B160" s="28"/>
      <x:c r="C160" s="28"/>
      <x:c r="D160" s="28"/>
      <x:c r="E160" s="28"/>
      <x:c r="F160" s="28"/>
      <x:c r="G160" s="28"/>
      <x:c r="H160" s="28"/>
      <x:c r="I160" s="28"/>
      <x:c r="J160" s="31"/>
      <x:c r="K160" s="28"/>
      <x:c r="L160" s="46"/>
      <x:c r="M160" s="28"/>
      <x:c r="N160" s="28"/>
      <x:c r="O160" s="46"/>
    </x:row>
    <x:row r="161" ht="36" customHeight="1">
      <x:c r="A161" s="31"/>
      <x:c r="B161" s="28"/>
      <x:c r="C161" s="28"/>
      <x:c r="D161" s="28"/>
      <x:c r="E161" s="28"/>
      <x:c r="F161" s="28"/>
      <x:c r="G161" s="28"/>
      <x:c r="H161" s="28"/>
      <x:c r="I161" s="28"/>
      <x:c r="J161" s="31"/>
      <x:c r="K161" s="28"/>
      <x:c r="L161" s="46"/>
      <x:c r="M161" s="28"/>
      <x:c r="N161" s="28"/>
      <x:c r="O161" s="46"/>
    </x:row>
    <x:row r="162" ht="36" customHeight="1">
      <x:c r="A162" s="31"/>
      <x:c r="B162" s="28"/>
      <x:c r="C162" s="28"/>
      <x:c r="D162" s="28"/>
      <x:c r="E162" s="28"/>
      <x:c r="F162" s="28"/>
      <x:c r="G162" s="28"/>
      <x:c r="H162" s="28"/>
      <x:c r="I162" s="28"/>
      <x:c r="J162" s="31"/>
      <x:c r="K162" s="28"/>
      <x:c r="L162" s="46"/>
      <x:c r="M162" s="28"/>
      <x:c r="N162" s="28"/>
      <x:c r="O162" s="46"/>
    </x:row>
    <x:row r="163" ht="36" customHeight="1">
      <x:c r="A163" s="31"/>
      <x:c r="B163" s="28"/>
      <x:c r="C163" s="28"/>
      <x:c r="D163" s="28"/>
      <x:c r="E163" s="28"/>
      <x:c r="F163" s="28"/>
      <x:c r="G163" s="28"/>
      <x:c r="H163" s="28"/>
      <x:c r="I163" s="28"/>
      <x:c r="J163" s="31"/>
      <x:c r="K163" s="28"/>
      <x:c r="L163" s="46"/>
      <x:c r="M163" s="28"/>
      <x:c r="N163" s="28"/>
      <x:c r="O163" s="46"/>
    </x:row>
    <x:row r="164" ht="36" customHeight="1">
      <x:c r="A164" s="31"/>
      <x:c r="B164" s="28"/>
      <x:c r="C164" s="28"/>
      <x:c r="D164" s="28"/>
      <x:c r="E164" s="28"/>
      <x:c r="F164" s="28"/>
      <x:c r="G164" s="28"/>
      <x:c r="H164" s="28"/>
      <x:c r="I164" s="28"/>
      <x:c r="J164" s="31"/>
      <x:c r="K164" s="28"/>
      <x:c r="L164" s="46"/>
      <x:c r="M164" s="28"/>
      <x:c r="N164" s="28"/>
      <x:c r="O164" s="46"/>
    </x:row>
    <x:row r="165" ht="36" customHeight="1">
      <x:c r="A165" s="31"/>
      <x:c r="B165" s="28"/>
      <x:c r="C165" s="28"/>
      <x:c r="D165" s="28"/>
      <x:c r="E165" s="28"/>
      <x:c r="F165" s="28"/>
      <x:c r="G165" s="28"/>
      <x:c r="H165" s="28"/>
      <x:c r="I165" s="28"/>
      <x:c r="J165" s="31"/>
      <x:c r="K165" s="28"/>
      <x:c r="L165" s="46"/>
      <x:c r="M165" s="28"/>
      <x:c r="N165" s="28"/>
      <x:c r="O165" s="46"/>
    </x:row>
    <x:row r="166" ht="36" customHeight="1">
      <x:c r="A166" s="31"/>
      <x:c r="B166" s="28"/>
      <x:c r="C166" s="28"/>
      <x:c r="D166" s="28"/>
      <x:c r="E166" s="28"/>
      <x:c r="F166" s="28"/>
      <x:c r="G166" s="28"/>
      <x:c r="H166" s="28"/>
      <x:c r="I166" s="28"/>
      <x:c r="J166" s="31"/>
      <x:c r="K166" s="28"/>
      <x:c r="L166" s="46"/>
      <x:c r="M166" s="28"/>
      <x:c r="N166" s="28"/>
      <x:c r="O166" s="46"/>
    </x:row>
    <x:row r="167" ht="36" customHeight="1">
      <x:c r="A167" s="31"/>
      <x:c r="B167" s="28"/>
      <x:c r="C167" s="28"/>
      <x:c r="D167" s="28"/>
      <x:c r="E167" s="28"/>
      <x:c r="F167" s="28"/>
      <x:c r="G167" s="28"/>
      <x:c r="H167" s="28"/>
      <x:c r="I167" s="28"/>
      <x:c r="J167" s="31"/>
      <x:c r="K167" s="28"/>
      <x:c r="L167" s="46"/>
      <x:c r="M167" s="28"/>
      <x:c r="N167" s="28"/>
      <x:c r="O167" s="46"/>
    </x:row>
    <x:row r="168" ht="36" customHeight="1">
      <x:c r="A168" s="31"/>
      <x:c r="B168" s="28"/>
      <x:c r="C168" s="28"/>
      <x:c r="D168" s="28"/>
      <x:c r="E168" s="28"/>
      <x:c r="F168" s="28"/>
      <x:c r="G168" s="28"/>
      <x:c r="H168" s="28"/>
      <x:c r="I168" s="28"/>
      <x:c r="J168" s="31"/>
      <x:c r="K168" s="28"/>
      <x:c r="L168" s="46"/>
      <x:c r="M168" s="28"/>
      <x:c r="N168" s="28"/>
      <x:c r="O168" s="46"/>
    </x:row>
    <x:row r="169" ht="36" customHeight="1">
      <x:c r="A169" s="31"/>
      <x:c r="B169" s="28"/>
      <x:c r="C169" s="28"/>
      <x:c r="D169" s="28"/>
      <x:c r="E169" s="28"/>
      <x:c r="F169" s="28"/>
      <x:c r="G169" s="28"/>
      <x:c r="H169" s="28"/>
      <x:c r="I169" s="28"/>
      <x:c r="J169" s="31"/>
      <x:c r="K169" s="28"/>
      <x:c r="L169" s="46"/>
      <x:c r="M169" s="28"/>
      <x:c r="N169" s="28"/>
      <x:c r="O169" s="46"/>
    </x:row>
    <x:row r="170" ht="36" customHeight="1">
      <x:c r="A170" s="31"/>
      <x:c r="B170" s="28"/>
      <x:c r="C170" s="28"/>
      <x:c r="D170" s="28"/>
      <x:c r="E170" s="28"/>
      <x:c r="F170" s="28"/>
      <x:c r="G170" s="28"/>
      <x:c r="H170" s="28"/>
      <x:c r="I170" s="28"/>
      <x:c r="J170" s="31"/>
      <x:c r="K170" s="28"/>
      <x:c r="L170" s="46"/>
      <x:c r="M170" s="28"/>
      <x:c r="N170" s="28"/>
      <x:c r="O170" s="46"/>
    </x:row>
    <x:row r="171" ht="36" customHeight="1">
      <x:c r="A171" s="31"/>
      <x:c r="B171" s="28"/>
      <x:c r="C171" s="28"/>
      <x:c r="D171" s="28"/>
      <x:c r="E171" s="28"/>
      <x:c r="F171" s="28"/>
      <x:c r="G171" s="28"/>
      <x:c r="H171" s="28"/>
      <x:c r="I171" s="28"/>
      <x:c r="J171" s="31"/>
      <x:c r="K171" s="28"/>
      <x:c r="L171" s="46"/>
      <x:c r="M171" s="28"/>
      <x:c r="N171" s="28"/>
      <x:c r="O171" s="46"/>
    </x:row>
    <x:row r="172" ht="36" customHeight="1">
      <x:c r="A172" s="31"/>
      <x:c r="B172" s="28"/>
      <x:c r="C172" s="28"/>
      <x:c r="D172" s="28"/>
      <x:c r="E172" s="28"/>
      <x:c r="F172" s="28"/>
      <x:c r="G172" s="28"/>
      <x:c r="H172" s="28"/>
      <x:c r="I172" s="28"/>
      <x:c r="J172" s="31"/>
      <x:c r="K172" s="28"/>
      <x:c r="L172" s="46"/>
      <x:c r="M172" s="28"/>
      <x:c r="N172" s="28"/>
      <x:c r="O172" s="46"/>
    </x:row>
    <x:row r="173" ht="36" customHeight="1">
      <x:c r="A173" s="31"/>
      <x:c r="B173" s="28"/>
      <x:c r="C173" s="28"/>
      <x:c r="D173" s="28"/>
      <x:c r="E173" s="28"/>
      <x:c r="F173" s="28"/>
      <x:c r="G173" s="28"/>
      <x:c r="H173" s="28"/>
      <x:c r="I173" s="28"/>
      <x:c r="J173" s="31"/>
      <x:c r="K173" s="28"/>
      <x:c r="L173" s="46"/>
      <x:c r="M173" s="28"/>
      <x:c r="N173" s="28"/>
      <x:c r="O173" s="46"/>
    </x:row>
    <x:row r="174" ht="36" customHeight="1">
      <x:c r="A174" s="31"/>
      <x:c r="B174" s="28"/>
      <x:c r="C174" s="28"/>
      <x:c r="D174" s="28"/>
      <x:c r="E174" s="28"/>
      <x:c r="F174" s="28"/>
      <x:c r="G174" s="28"/>
      <x:c r="H174" s="28"/>
      <x:c r="I174" s="28"/>
      <x:c r="J174" s="31"/>
      <x:c r="K174" s="28"/>
      <x:c r="L174" s="46"/>
      <x:c r="M174" s="28"/>
      <x:c r="N174" s="28"/>
      <x:c r="O174" s="46"/>
    </x:row>
    <x:row r="175" ht="36" customHeight="1">
      <x:c r="A175" s="31"/>
      <x:c r="B175" s="28"/>
      <x:c r="C175" s="28"/>
      <x:c r="D175" s="28"/>
      <x:c r="E175" s="28"/>
      <x:c r="F175" s="28"/>
      <x:c r="G175" s="28"/>
      <x:c r="H175" s="28"/>
      <x:c r="I175" s="28"/>
      <x:c r="J175" s="31"/>
      <x:c r="K175" s="28"/>
      <x:c r="L175" s="46"/>
      <x:c r="M175" s="28"/>
      <x:c r="N175" s="28"/>
      <x:c r="O175" s="46"/>
    </x:row>
    <x:row r="176" ht="36" customHeight="1">
      <x:c r="A176" s="31"/>
      <x:c r="B176" s="28"/>
      <x:c r="C176" s="28"/>
      <x:c r="D176" s="28"/>
      <x:c r="E176" s="28"/>
      <x:c r="F176" s="28"/>
      <x:c r="G176" s="28"/>
      <x:c r="H176" s="28"/>
      <x:c r="I176" s="28"/>
      <x:c r="J176" s="31"/>
      <x:c r="K176" s="28"/>
      <x:c r="L176" s="46"/>
      <x:c r="M176" s="28"/>
      <x:c r="N176" s="28"/>
      <x:c r="O176" s="46"/>
    </x:row>
    <x:row r="177" ht="36" customHeight="1">
      <x:c r="A177" s="31"/>
      <x:c r="B177" s="28"/>
      <x:c r="C177" s="28"/>
      <x:c r="D177" s="28"/>
      <x:c r="E177" s="28"/>
      <x:c r="F177" s="28"/>
      <x:c r="G177" s="28"/>
      <x:c r="H177" s="28"/>
      <x:c r="I177" s="28"/>
      <x:c r="J177" s="31"/>
      <x:c r="K177" s="28"/>
      <x:c r="L177" s="46"/>
      <x:c r="M177" s="28"/>
      <x:c r="N177" s="28"/>
      <x:c r="O177" s="46"/>
    </x:row>
    <x:row r="178" ht="36" customHeight="1">
      <x:c r="A178" s="31"/>
      <x:c r="B178" s="28"/>
      <x:c r="C178" s="28"/>
      <x:c r="D178" s="28"/>
      <x:c r="E178" s="28"/>
      <x:c r="F178" s="28"/>
      <x:c r="G178" s="28"/>
      <x:c r="H178" s="28"/>
      <x:c r="I178" s="28"/>
      <x:c r="J178" s="31"/>
      <x:c r="K178" s="28"/>
      <x:c r="L178" s="46"/>
      <x:c r="M178" s="28"/>
      <x:c r="N178" s="28"/>
      <x:c r="O178" s="46"/>
    </x:row>
    <x:row r="179" ht="36" customHeight="1">
      <x:c r="A179" s="31"/>
      <x:c r="B179" s="28"/>
      <x:c r="C179" s="28"/>
      <x:c r="D179" s="28"/>
      <x:c r="E179" s="28"/>
      <x:c r="F179" s="28"/>
      <x:c r="G179" s="28"/>
      <x:c r="H179" s="28"/>
      <x:c r="I179" s="28"/>
      <x:c r="J179" s="31"/>
      <x:c r="K179" s="28"/>
      <x:c r="L179" s="46"/>
      <x:c r="M179" s="28"/>
      <x:c r="N179" s="28"/>
      <x:c r="O179" s="46"/>
    </x:row>
    <x:row r="180" ht="36" customHeight="1">
      <x:c r="A180" s="31"/>
      <x:c r="B180" s="28"/>
      <x:c r="C180" s="28"/>
      <x:c r="D180" s="28"/>
      <x:c r="E180" s="28"/>
      <x:c r="F180" s="28"/>
      <x:c r="G180" s="28"/>
      <x:c r="H180" s="28"/>
      <x:c r="I180" s="28"/>
      <x:c r="J180" s="31"/>
      <x:c r="K180" s="28"/>
      <x:c r="L180" s="46"/>
      <x:c r="M180" s="28"/>
      <x:c r="N180" s="28"/>
      <x:c r="O180" s="46"/>
    </x:row>
    <x:row r="181" ht="36" customHeight="1">
      <x:c r="A181" s="31"/>
      <x:c r="B181" s="28"/>
      <x:c r="C181" s="28"/>
      <x:c r="D181" s="28"/>
      <x:c r="E181" s="28"/>
      <x:c r="F181" s="28"/>
      <x:c r="G181" s="28"/>
      <x:c r="H181" s="28"/>
      <x:c r="I181" s="28"/>
      <x:c r="J181" s="31"/>
      <x:c r="K181" s="28"/>
      <x:c r="L181" s="46"/>
      <x:c r="M181" s="28"/>
      <x:c r="N181" s="28"/>
      <x:c r="O181" s="46"/>
    </x:row>
    <x:row r="182" ht="36" customHeight="1">
      <x:c r="A182" s="31"/>
      <x:c r="B182" s="28"/>
      <x:c r="C182" s="28"/>
      <x:c r="D182" s="28"/>
      <x:c r="E182" s="28"/>
      <x:c r="F182" s="28"/>
      <x:c r="G182" s="28"/>
      <x:c r="H182" s="28"/>
      <x:c r="I182" s="28"/>
      <x:c r="J182" s="31"/>
      <x:c r="K182" s="28"/>
      <x:c r="L182" s="46"/>
      <x:c r="M182" s="28"/>
      <x:c r="N182" s="28"/>
      <x:c r="O182" s="46"/>
    </x:row>
    <x:row r="183" ht="36" customHeight="1">
      <x:c r="A183" s="31"/>
      <x:c r="B183" s="28"/>
      <x:c r="C183" s="28"/>
      <x:c r="D183" s="28"/>
      <x:c r="E183" s="28"/>
      <x:c r="F183" s="28"/>
      <x:c r="G183" s="28"/>
      <x:c r="H183" s="28"/>
      <x:c r="I183" s="28"/>
      <x:c r="J183" s="31"/>
      <x:c r="K183" s="28"/>
      <x:c r="L183" s="46"/>
      <x:c r="M183" s="28"/>
      <x:c r="N183" s="28"/>
      <x:c r="O183" s="46"/>
    </x:row>
    <x:row r="184" ht="36" customHeight="1">
      <x:c r="A184" s="31"/>
      <x:c r="B184" s="28"/>
      <x:c r="C184" s="28"/>
      <x:c r="D184" s="28"/>
      <x:c r="E184" s="28"/>
      <x:c r="F184" s="28"/>
      <x:c r="G184" s="28"/>
      <x:c r="H184" s="28"/>
      <x:c r="I184" s="28"/>
      <x:c r="J184" s="31"/>
      <x:c r="K184" s="28"/>
      <x:c r="L184" s="46"/>
      <x:c r="M184" s="28"/>
      <x:c r="N184" s="28"/>
      <x:c r="O184" s="46"/>
    </x:row>
    <x:row r="185" ht="36" customHeight="1">
      <x:c r="A185" s="31"/>
      <x:c r="B185" s="28"/>
      <x:c r="C185" s="28"/>
      <x:c r="D185" s="28"/>
      <x:c r="E185" s="28"/>
      <x:c r="F185" s="28"/>
      <x:c r="G185" s="28"/>
      <x:c r="H185" s="28"/>
      <x:c r="I185" s="28"/>
      <x:c r="J185" s="31"/>
      <x:c r="K185" s="28"/>
      <x:c r="L185" s="46"/>
      <x:c r="M185" s="28"/>
      <x:c r="N185" s="28"/>
      <x:c r="O185" s="46"/>
    </x:row>
    <x:row r="186" ht="36" customHeight="1">
      <x:c r="A186" s="31"/>
      <x:c r="B186" s="28"/>
      <x:c r="C186" s="28"/>
      <x:c r="D186" s="28"/>
      <x:c r="E186" s="28"/>
      <x:c r="F186" s="28"/>
      <x:c r="G186" s="28"/>
      <x:c r="H186" s="28"/>
      <x:c r="I186" s="28"/>
      <x:c r="J186" s="31"/>
      <x:c r="K186" s="28"/>
      <x:c r="L186" s="46"/>
      <x:c r="M186" s="28"/>
      <x:c r="N186" s="28"/>
      <x:c r="O186" s="46"/>
    </x:row>
    <x:row r="187" ht="36" customHeight="1">
      <x:c r="A187" s="31"/>
      <x:c r="B187" s="28"/>
      <x:c r="C187" s="28"/>
      <x:c r="D187" s="28"/>
      <x:c r="E187" s="28"/>
      <x:c r="F187" s="28"/>
      <x:c r="G187" s="28"/>
      <x:c r="H187" s="28"/>
      <x:c r="I187" s="28"/>
      <x:c r="J187" s="31"/>
      <x:c r="K187" s="28"/>
      <x:c r="L187" s="46"/>
      <x:c r="M187" s="28"/>
      <x:c r="N187" s="28"/>
      <x:c r="O187" s="46"/>
    </x:row>
    <x:row r="188" ht="36" customHeight="1">
      <x:c r="A188" s="31"/>
      <x:c r="B188" s="28"/>
      <x:c r="C188" s="28"/>
      <x:c r="D188" s="28"/>
      <x:c r="E188" s="28"/>
      <x:c r="F188" s="28"/>
      <x:c r="G188" s="28"/>
      <x:c r="H188" s="28"/>
      <x:c r="I188" s="28"/>
      <x:c r="J188" s="31"/>
      <x:c r="K188" s="28"/>
      <x:c r="L188" s="46"/>
      <x:c r="M188" s="28"/>
      <x:c r="N188" s="28"/>
      <x:c r="O188" s="46"/>
    </x:row>
    <x:row r="189" ht="36" customHeight="1">
      <x:c r="A189" s="31"/>
      <x:c r="B189" s="28"/>
      <x:c r="C189" s="28"/>
      <x:c r="D189" s="28"/>
      <x:c r="E189" s="28"/>
      <x:c r="F189" s="28"/>
      <x:c r="G189" s="28"/>
      <x:c r="H189" s="28"/>
      <x:c r="I189" s="28"/>
      <x:c r="J189" s="31"/>
      <x:c r="K189" s="28"/>
      <x:c r="L189" s="46"/>
      <x:c r="M189" s="28"/>
      <x:c r="N189" s="28"/>
      <x:c r="O189" s="46"/>
    </x:row>
    <x:row r="190" ht="36" customHeight="1">
      <x:c r="A190" s="31"/>
      <x:c r="B190" s="28"/>
      <x:c r="C190" s="28"/>
      <x:c r="D190" s="28"/>
      <x:c r="E190" s="28"/>
      <x:c r="F190" s="28"/>
      <x:c r="G190" s="28"/>
      <x:c r="H190" s="28"/>
      <x:c r="I190" s="28"/>
      <x:c r="J190" s="31"/>
      <x:c r="K190" s="28"/>
      <x:c r="L190" s="46"/>
      <x:c r="M190" s="28"/>
      <x:c r="N190" s="28"/>
      <x:c r="O190" s="46"/>
    </x:row>
    <x:row r="191" ht="36" customHeight="1">
      <x:c r="A191" s="31"/>
      <x:c r="B191" s="28"/>
      <x:c r="C191" s="28"/>
      <x:c r="D191" s="28"/>
      <x:c r="E191" s="28"/>
      <x:c r="F191" s="28"/>
      <x:c r="G191" s="28"/>
      <x:c r="H191" s="28"/>
      <x:c r="I191" s="28"/>
      <x:c r="J191" s="31"/>
      <x:c r="K191" s="28"/>
      <x:c r="L191" s="46"/>
      <x:c r="M191" s="28"/>
      <x:c r="N191" s="28"/>
      <x:c r="O191" s="46"/>
    </x:row>
    <x:row r="192" ht="36" customHeight="1">
      <x:c r="A192" s="31"/>
      <x:c r="B192" s="28"/>
      <x:c r="C192" s="28"/>
      <x:c r="D192" s="28"/>
      <x:c r="E192" s="28"/>
      <x:c r="F192" s="28"/>
      <x:c r="G192" s="28"/>
      <x:c r="H192" s="28"/>
      <x:c r="I192" s="28"/>
      <x:c r="J192" s="31"/>
      <x:c r="K192" s="28"/>
      <x:c r="L192" s="46"/>
      <x:c r="M192" s="28"/>
      <x:c r="N192" s="28"/>
      <x:c r="O192" s="46"/>
    </x:row>
    <x:row r="193" ht="36" customHeight="1">
      <x:c r="A193" s="31"/>
      <x:c r="B193" s="28"/>
      <x:c r="C193" s="28"/>
      <x:c r="D193" s="28"/>
      <x:c r="E193" s="28"/>
      <x:c r="F193" s="28"/>
      <x:c r="G193" s="28"/>
      <x:c r="H193" s="28"/>
      <x:c r="I193" s="28"/>
      <x:c r="J193" s="31"/>
      <x:c r="K193" s="28"/>
      <x:c r="L193" s="46"/>
      <x:c r="M193" s="28"/>
      <x:c r="N193" s="28"/>
      <x:c r="O193" s="46"/>
    </x:row>
    <x:row r="194" ht="36" customHeight="1">
      <x:c r="A194" s="31"/>
      <x:c r="B194" s="28"/>
      <x:c r="C194" s="28"/>
      <x:c r="D194" s="28"/>
      <x:c r="E194" s="28"/>
      <x:c r="F194" s="28"/>
      <x:c r="G194" s="28"/>
      <x:c r="H194" s="28"/>
      <x:c r="I194" s="28"/>
      <x:c r="J194" s="31"/>
      <x:c r="K194" s="28"/>
      <x:c r="L194" s="46"/>
      <x:c r="M194" s="28"/>
      <x:c r="N194" s="28"/>
      <x:c r="O194" s="46"/>
    </x:row>
    <x:row r="195" ht="36" customHeight="1">
      <x:c r="A195" s="31"/>
      <x:c r="B195" s="28"/>
      <x:c r="C195" s="28"/>
      <x:c r="D195" s="28"/>
      <x:c r="E195" s="28"/>
      <x:c r="F195" s="28"/>
      <x:c r="G195" s="28"/>
      <x:c r="H195" s="28"/>
      <x:c r="I195" s="28"/>
      <x:c r="J195" s="31"/>
      <x:c r="K195" s="28"/>
      <x:c r="L195" s="46"/>
      <x:c r="M195" s="28"/>
      <x:c r="N195" s="28"/>
      <x:c r="O195" s="46"/>
    </x:row>
    <x:row r="196" ht="36" customHeight="1">
      <x:c r="A196" s="31"/>
      <x:c r="B196" s="28"/>
      <x:c r="C196" s="28"/>
      <x:c r="D196" s="28"/>
      <x:c r="E196" s="28"/>
      <x:c r="F196" s="28"/>
      <x:c r="G196" s="28"/>
      <x:c r="H196" s="28"/>
      <x:c r="I196" s="28"/>
      <x:c r="J196" s="31"/>
      <x:c r="K196" s="28"/>
      <x:c r="L196" s="46"/>
      <x:c r="M196" s="28"/>
      <x:c r="N196" s="28"/>
      <x:c r="O196" s="46"/>
    </x:row>
    <x:row r="197" ht="36" customHeight="1">
      <x:c r="A197" s="31"/>
      <x:c r="B197" s="28"/>
      <x:c r="C197" s="28"/>
      <x:c r="D197" s="28"/>
      <x:c r="E197" s="28"/>
      <x:c r="F197" s="28"/>
      <x:c r="G197" s="28"/>
      <x:c r="H197" s="28"/>
      <x:c r="I197" s="28"/>
      <x:c r="J197" s="31"/>
      <x:c r="K197" s="28"/>
      <x:c r="L197" s="46"/>
      <x:c r="M197" s="28"/>
      <x:c r="N197" s="28"/>
      <x:c r="O197" s="46"/>
    </x:row>
    <x:row r="198" ht="36" customHeight="1">
      <x:c r="A198" s="31"/>
      <x:c r="B198" s="28"/>
      <x:c r="C198" s="28"/>
      <x:c r="D198" s="28"/>
      <x:c r="E198" s="28"/>
      <x:c r="F198" s="28"/>
      <x:c r="G198" s="28"/>
      <x:c r="H198" s="28"/>
      <x:c r="I198" s="28"/>
      <x:c r="J198" s="31"/>
      <x:c r="K198" s="28"/>
      <x:c r="L198" s="46"/>
      <x:c r="M198" s="28"/>
      <x:c r="N198" s="28"/>
      <x:c r="O198" s="46"/>
    </x:row>
    <x:row r="199" ht="36" customHeight="1">
      <x:c r="A199" s="31"/>
      <x:c r="B199" s="28"/>
      <x:c r="C199" s="28"/>
      <x:c r="D199" s="28"/>
      <x:c r="E199" s="28"/>
      <x:c r="F199" s="28"/>
      <x:c r="G199" s="28"/>
      <x:c r="H199" s="28"/>
      <x:c r="I199" s="28"/>
      <x:c r="J199" s="31"/>
      <x:c r="K199" s="28"/>
      <x:c r="L199" s="46"/>
      <x:c r="M199" s="28"/>
      <x:c r="N199" s="28"/>
      <x:c r="O199" s="46"/>
    </x:row>
    <x:row r="200" ht="36" customHeight="1">
      <x:c r="A200" s="31"/>
      <x:c r="B200" s="28"/>
      <x:c r="C200" s="28"/>
      <x:c r="D200" s="28"/>
      <x:c r="E200" s="28"/>
      <x:c r="F200" s="28"/>
      <x:c r="G200" s="28"/>
      <x:c r="H200" s="28"/>
      <x:c r="I200" s="28"/>
      <x:c r="J200" s="31"/>
      <x:c r="K200" s="28"/>
      <x:c r="L200" s="46"/>
      <x:c r="M200" s="28"/>
      <x:c r="N200" s="28"/>
      <x:c r="O200" s="46"/>
    </x:row>
    <x:row r="201" ht="36" customHeight="1">
      <x:c r="A201" s="31"/>
      <x:c r="B201" s="28"/>
      <x:c r="C201" s="28"/>
      <x:c r="D201" s="28"/>
      <x:c r="E201" s="28"/>
      <x:c r="F201" s="28"/>
      <x:c r="G201" s="28"/>
      <x:c r="H201" s="28"/>
      <x:c r="I201" s="28"/>
      <x:c r="J201" s="31"/>
      <x:c r="K201" s="28"/>
      <x:c r="L201" s="46"/>
      <x:c r="M201" s="28"/>
      <x:c r="N201" s="28"/>
      <x:c r="O201" s="46"/>
    </x:row>
    <x:row r="202" ht="36" customHeight="1">
      <x:c r="A202" s="31"/>
      <x:c r="B202" s="28"/>
      <x:c r="C202" s="28"/>
      <x:c r="D202" s="28"/>
      <x:c r="E202" s="28"/>
      <x:c r="F202" s="28"/>
      <x:c r="G202" s="28"/>
      <x:c r="H202" s="28"/>
      <x:c r="I202" s="28"/>
      <x:c r="J202" s="31"/>
      <x:c r="K202" s="28"/>
      <x:c r="L202" s="46"/>
      <x:c r="M202" s="28"/>
      <x:c r="N202" s="28"/>
      <x:c r="O202" s="46"/>
    </x:row>
    <x:row r="203" ht="36" customHeight="1">
      <x:c r="A203" s="31"/>
      <x:c r="B203" s="28"/>
      <x:c r="C203" s="28"/>
      <x:c r="D203" s="28"/>
      <x:c r="E203" s="28"/>
      <x:c r="F203" s="28"/>
      <x:c r="G203" s="28"/>
      <x:c r="H203" s="28"/>
      <x:c r="I203" s="28"/>
      <x:c r="J203" s="31"/>
      <x:c r="K203" s="28"/>
      <x:c r="L203" s="46"/>
      <x:c r="M203" s="28"/>
      <x:c r="N203" s="28"/>
      <x:c r="O203" s="46"/>
    </x:row>
    <x:row r="204" ht="36" customHeight="1">
      <x:c r="A204" s="31"/>
      <x:c r="B204" s="28"/>
      <x:c r="C204" s="28"/>
      <x:c r="D204" s="28"/>
      <x:c r="E204" s="28"/>
      <x:c r="F204" s="28"/>
      <x:c r="G204" s="28"/>
      <x:c r="H204" s="28"/>
      <x:c r="I204" s="28"/>
      <x:c r="J204" s="31"/>
      <x:c r="K204" s="28"/>
      <x:c r="L204" s="46"/>
      <x:c r="M204" s="28"/>
      <x:c r="N204" s="28"/>
      <x:c r="O204" s="46"/>
    </x:row>
    <x:row r="205" ht="36" customHeight="1">
      <x:c r="A205" s="31"/>
      <x:c r="B205" s="28"/>
      <x:c r="C205" s="28"/>
      <x:c r="D205" s="28"/>
      <x:c r="E205" s="28"/>
      <x:c r="F205" s="28"/>
      <x:c r="G205" s="28"/>
      <x:c r="H205" s="28"/>
      <x:c r="I205" s="28"/>
      <x:c r="J205" s="31"/>
      <x:c r="K205" s="28"/>
      <x:c r="L205" s="46"/>
      <x:c r="M205" s="28"/>
      <x:c r="N205" s="28"/>
      <x:c r="O205" s="46"/>
    </x:row>
    <x:row r="206" ht="36" customHeight="1">
      <x:c r="A206" s="31"/>
      <x:c r="B206" s="28"/>
      <x:c r="C206" s="28"/>
      <x:c r="D206" s="28"/>
      <x:c r="E206" s="28"/>
      <x:c r="F206" s="28"/>
      <x:c r="G206" s="28"/>
      <x:c r="H206" s="28"/>
      <x:c r="I206" s="28"/>
      <x:c r="J206" s="31"/>
      <x:c r="K206" s="28"/>
      <x:c r="L206" s="46"/>
      <x:c r="M206" s="28"/>
      <x:c r="N206" s="28"/>
      <x:c r="O206" s="46"/>
    </x:row>
    <x:row r="207" ht="36" customHeight="1">
      <x:c r="A207" s="31"/>
      <x:c r="B207" s="28"/>
      <x:c r="C207" s="28"/>
      <x:c r="D207" s="28"/>
      <x:c r="E207" s="28"/>
      <x:c r="F207" s="28"/>
      <x:c r="G207" s="28"/>
      <x:c r="H207" s="28"/>
      <x:c r="I207" s="28"/>
      <x:c r="J207" s="31"/>
      <x:c r="K207" s="28"/>
      <x:c r="L207" s="46"/>
      <x:c r="M207" s="28"/>
      <x:c r="N207" s="28"/>
      <x:c r="O207" s="46"/>
    </x:row>
    <x:row r="208" ht="36" customHeight="1">
      <x:c r="A208" s="31"/>
      <x:c r="B208" s="28"/>
      <x:c r="C208" s="28"/>
      <x:c r="D208" s="28"/>
      <x:c r="E208" s="28"/>
      <x:c r="F208" s="28"/>
      <x:c r="G208" s="28"/>
      <x:c r="H208" s="28"/>
      <x:c r="I208" s="28"/>
      <x:c r="J208" s="31"/>
      <x:c r="K208" s="28"/>
      <x:c r="L208" s="46"/>
      <x:c r="M208" s="28"/>
      <x:c r="N208" s="28"/>
      <x:c r="O208" s="46"/>
    </x:row>
    <x:row r="209" ht="36" customHeight="1">
      <x:c r="A209" s="31"/>
      <x:c r="B209" s="28"/>
      <x:c r="C209" s="28"/>
      <x:c r="D209" s="28"/>
      <x:c r="E209" s="28"/>
      <x:c r="F209" s="28"/>
      <x:c r="G209" s="28"/>
      <x:c r="H209" s="28"/>
      <x:c r="I209" s="28"/>
      <x:c r="J209" s="31"/>
      <x:c r="K209" s="28"/>
      <x:c r="L209" s="46"/>
      <x:c r="M209" s="28"/>
      <x:c r="N209" s="28"/>
      <x:c r="O209" s="46"/>
    </x:row>
    <x:row r="210" ht="36" customHeight="1">
      <x:c r="A210" s="31"/>
      <x:c r="B210" s="28"/>
      <x:c r="C210" s="28"/>
      <x:c r="D210" s="28"/>
      <x:c r="E210" s="28"/>
      <x:c r="F210" s="28"/>
      <x:c r="G210" s="28"/>
      <x:c r="H210" s="28"/>
      <x:c r="I210" s="28"/>
      <x:c r="J210" s="31"/>
      <x:c r="K210" s="28"/>
      <x:c r="L210" s="46"/>
      <x:c r="M210" s="28"/>
      <x:c r="N210" s="28"/>
      <x:c r="O210" s="46"/>
    </x:row>
    <x:row r="211" ht="36" customHeight="1">
      <x:c r="A211" s="31"/>
      <x:c r="B211" s="28"/>
      <x:c r="C211" s="28"/>
      <x:c r="D211" s="28"/>
      <x:c r="E211" s="28"/>
      <x:c r="F211" s="28"/>
      <x:c r="G211" s="28"/>
      <x:c r="H211" s="28"/>
      <x:c r="I211" s="28"/>
      <x:c r="J211" s="31"/>
      <x:c r="K211" s="28"/>
      <x:c r="L211" s="46"/>
      <x:c r="M211" s="28"/>
      <x:c r="N211" s="28"/>
      <x:c r="O211" s="46"/>
    </x:row>
    <x:row r="212" ht="36" customHeight="1">
      <x:c r="A212" s="31"/>
      <x:c r="B212" s="28"/>
      <x:c r="C212" s="28"/>
      <x:c r="D212" s="28"/>
      <x:c r="E212" s="28"/>
      <x:c r="F212" s="28"/>
      <x:c r="G212" s="28"/>
      <x:c r="H212" s="28"/>
      <x:c r="I212" s="28"/>
      <x:c r="J212" s="31"/>
      <x:c r="K212" s="28"/>
      <x:c r="L212" s="46"/>
      <x:c r="M212" s="28"/>
      <x:c r="N212" s="28"/>
      <x:c r="O212" s="46"/>
    </x:row>
    <x:row r="213" ht="36" customHeight="1">
      <x:c r="A213" s="31"/>
      <x:c r="B213" s="28"/>
      <x:c r="C213" s="28"/>
      <x:c r="D213" s="28"/>
      <x:c r="E213" s="28"/>
      <x:c r="F213" s="28"/>
      <x:c r="G213" s="28"/>
      <x:c r="H213" s="28"/>
      <x:c r="I213" s="28"/>
      <x:c r="J213" s="31"/>
      <x:c r="K213" s="28"/>
      <x:c r="L213" s="46"/>
      <x:c r="M213" s="28"/>
      <x:c r="N213" s="28"/>
      <x:c r="O213" s="46"/>
    </x:row>
    <x:row r="214" ht="36" customHeight="1">
      <x:c r="A214" s="31"/>
      <x:c r="B214" s="28"/>
      <x:c r="C214" s="28"/>
      <x:c r="D214" s="28"/>
      <x:c r="E214" s="28"/>
      <x:c r="F214" s="28"/>
      <x:c r="G214" s="28"/>
      <x:c r="H214" s="28"/>
      <x:c r="I214" s="28"/>
      <x:c r="J214" s="31"/>
      <x:c r="K214" s="28"/>
      <x:c r="L214" s="46"/>
      <x:c r="M214" s="28"/>
      <x:c r="N214" s="28"/>
      <x:c r="O214" s="46"/>
    </x:row>
    <x:row r="215" ht="36" customHeight="1">
      <x:c r="A215" s="31"/>
      <x:c r="B215" s="28"/>
      <x:c r="C215" s="28"/>
      <x:c r="D215" s="28"/>
      <x:c r="E215" s="28"/>
      <x:c r="F215" s="28"/>
      <x:c r="G215" s="28"/>
      <x:c r="H215" s="28"/>
      <x:c r="I215" s="28"/>
      <x:c r="J215" s="31"/>
      <x:c r="K215" s="28"/>
      <x:c r="L215" s="46"/>
      <x:c r="M215" s="28"/>
      <x:c r="N215" s="28"/>
      <x:c r="O215" s="46"/>
    </x:row>
    <x:row r="216" ht="36" customHeight="1">
      <x:c r="A216" s="31"/>
      <x:c r="B216" s="28"/>
      <x:c r="C216" s="28"/>
      <x:c r="D216" s="28"/>
      <x:c r="E216" s="28"/>
      <x:c r="F216" s="28"/>
      <x:c r="G216" s="28"/>
      <x:c r="H216" s="28"/>
      <x:c r="I216" s="28"/>
      <x:c r="J216" s="31"/>
      <x:c r="K216" s="28"/>
      <x:c r="L216" s="46"/>
      <x:c r="M216" s="28"/>
      <x:c r="N216" s="28"/>
      <x:c r="O216" s="46"/>
    </x:row>
    <x:row r="217" ht="36" customHeight="1">
      <x:c r="A217" s="32"/>
      <x:c r="B217" s="29"/>
      <x:c r="C217" s="29"/>
      <x:c r="D217" s="29"/>
      <x:c r="E217" s="29"/>
      <x:c r="F217" s="29"/>
      <x:c r="G217" s="29"/>
      <x:c r="H217" s="29"/>
      <x:c r="I217" s="29"/>
      <x:c r="J217" s="32"/>
      <x:c r="K217" s="29"/>
      <x:c r="L217" s="47"/>
      <x:c r="M217" s="29"/>
      <x:c r="N217" s="29"/>
      <x:c r="O217" s="47"/>
    </x:row>
  </x:sheetData>
  <x:conditionalFormatting sqref="C8:C107">
    <x:cfRule type="expression" dxfId="2" priority="1">
      <x:formula>AND($A8&lt;&gt;"",OR(ISNUMBER(SEARCH("Complete",$C8)),ISNUMBER(SEARCH("missing",$C8)),ISNUMBER(SEARCH("conflict",$C8)),ISNUMBER(SEARCH("Duplicate",$C8)),ISNUMBER(SEARCH("Closure needs",$C8))))</x:formula>
    </x:cfRule>
  </x:conditionalFormatting>
  <x:dataValidations count="8">
    <x:dataValidation type="list" errorStyle="stop" showErrorMessage="1" errorTitle="Choose a listed value" error="Select a listed value or leave unknown information blank." sqref="D8:D107">
      <x:formula1>"Not started,Awaiting model,Awaiting guide,Under review,Conflict found,Recorded,Not applicable"</x:formula1>
    </x:dataValidation>
    <x:dataValidation type="list" errorStyle="stop" showErrorMessage="1" errorTitle="Choose a listed value" error="Select a listed value or leave unknown information blank." sqref="I8:I107">
      <x:formula1>"mm,in"</x:formula1>
    </x:dataValidation>
    <x:dataValidation type="decimal" errorStyle="stop" operator="greaterThanOrEqual" showErrorMessage="1" errorTitle="Check quantity or dimension" error="Enter a nonnegative number, or leave unknown values blank." sqref="J8:J107">
      <x:formula1>0</x:formula1>
    </x:dataValidation>
    <x:dataValidation type="decimal" errorStyle="stop" operator="greaterThanOrEqual" showErrorMessage="1" errorTitle="Check quantity or dimension" error="Enter a nonnegative number, or leave unknown values blank." sqref="K8:K107">
      <x:formula1>0</x:formula1>
    </x:dataValidation>
    <x:dataValidation type="decimal" errorStyle="stop" operator="greaterThanOrEqual" showErrorMessage="1" errorTitle="Check quantity or dimension" error="Enter a nonnegative number, or leave unknown values blank." sqref="L8:L107">
      <x:formula1>0</x:formula1>
    </x:dataValidation>
    <x:dataValidation type="decimal" errorStyle="stop" operator="greaterThanOrEqual" showErrorMessage="1" errorTitle="Check quantity or dimension" error="Enter a nonnegative number, or leave unknown values blank." sqref="M8:M107">
      <x:formula1>0</x:formula1>
    </x:dataValidation>
    <x:dataValidation type="decimal" errorStyle="stop" operator="greaterThanOrEqual" showErrorMessage="1" errorTitle="Check quantity or dimension" error="Enter a nonnegative number, or leave unknown values blank." sqref="N8:N107">
      <x:formula1>0</x:formula1>
    </x:dataValidation>
    <x:dataValidation type="decimal" errorStyle="stop" operator="greaterThanOrEqual" showErrorMessage="1" errorTitle="Check quantity or dimension" error="Enter a nonnegative number, or leave unknown values blank." sqref="O8:O10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e9043edfe84b4c49"/>
    <x:tablePart xmlns:r="http://schemas.openxmlformats.org/officeDocument/2006/relationships" r:id="R7ebb0640a11f4f47"/>
  </x:tableParts>
</x:worksheet>
</file>

<file path=xl/worksheets/sheet4.xml><?xml version="1.0" encoding="utf-8"?>
<x:worksheet xmlns:x="http://schemas.openxmlformats.org/spreadsheetml/2006/main">
  <x:sheetPr>
    <x:tabColor rgb="FF71867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.5600004196167" hidden="0" customWidth="1"/>
    <x:col min="2" max="2" width="26.670000076293945" hidden="0" customWidth="1"/>
    <x:col min="3" max="3" width="26.670000076293945" hidden="0" customWidth="1"/>
    <x:col min="4" max="4" width="23.329999923706055" hidden="0" customWidth="1"/>
    <x:col min="5" max="5" width="26.670000076293945" hidden="0" customWidth="1"/>
    <x:col min="6" max="6" width="24.440000534057617" hidden="0" customWidth="1"/>
    <x:col min="7" max="7" width="24.440000534057617" hidden="0" customWidth="1"/>
    <x:col min="8" max="8" width="25.559999465942383" hidden="0" customWidth="1"/>
    <x:col min="9" max="9" width="25.559999465942383" hidden="0" customWidth="1"/>
    <x:col min="10" max="10" width="24.440000534057617" hidden="0" customWidth="1"/>
    <x:col min="11" max="11" width="26.670000076293945" hidden="0" customWidth="1"/>
    <x:col min="12" max="12" width="18.889999389648438" hidden="0" customWidth="1"/>
    <x:col min="13" max="13" width="15.5600004196167" hidden="0" customWidth="1"/>
    <x:col min="14" max="14" width="15.5600004196167" hidden="0" customWidth="1"/>
    <x:col min="15" max="15" width="18.32999992370605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8" customHeight="1">
      <x:c r="A2" s="2" t="str">
        <x:v>Approvals Changes · v1.1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3" customHeight="1">
      <x:c r="A3" s="4" t="str">
        <x:v>One Record ID identifies one approval or change decision and its scope. Enter None or a signed reference for conditions; do not treat a status as evidence.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3" customHeight="1">
      <x:c r="A4" s="4" t="str">
        <x:v>Main row 7. Versions row 117. Commercial effects row 227. Implementation / recheck / closure row 337. Blank or Pending effects remain open.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27" customHeight="1">
      <x:c r="A5" s="1" t="str">
        <x:v>Project / version</x:v>
      </x:c>
      <x:c r="B5" s="5"/>
      <x:c r="C5" s="1" t="str">
        <x:v>Prepared by</x:v>
      </x:c>
      <x:c r="D5" s="5"/>
      <x:c r="E5" s="1" t="str">
        <x:v>Date</x:v>
      </x:c>
      <x:c r="F5" s="6"/>
      <x:c r="G5" s="1" t="str">
        <x:v>Register revision</x:v>
      </x:c>
      <x:c r="H5" s="5"/>
      <x:c r="I5" s="1" t="str">
        <x:v>Destination</x:v>
      </x:c>
      <x:c r="J5" s="5"/>
      <x:c r="K5" s="1"/>
      <x:c r="L5" s="1"/>
      <x:c r="M5" s="1"/>
      <x:c r="N5" s="1"/>
      <x:c r="O5" s="1"/>
    </x:row>
    <x:row r="6" ht="23" customHeight="1">
      <x:c r="A6" s="3" t="str">
        <x:v>Yellow: enter project records. Gray: calculated missing-item or quantity fields. Date format: mm/dd/yyyy. Use the module headers below.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 ht="48" customHeight="1">
      <x:c r="A7" s="18" t="str">
        <x:v>Record ID</x:v>
      </x:c>
      <x:c r="B7" s="19" t="str">
        <x:v>Source record ID</x:v>
      </x:c>
      <x:c r="C7" s="19" t="str">
        <x:v>Required action</x:v>
      </x:c>
      <x:c r="D7" s="19" t="str">
        <x:v>Cabinet ID</x:v>
      </x:c>
      <x:c r="E7" s="19" t="str">
        <x:v>Record type</x:v>
      </x:c>
      <x:c r="F7" s="19" t="str">
        <x:v>Approval requested from</x:v>
      </x:c>
      <x:c r="G7" s="19" t="str">
        <x:v>Decision</x:v>
      </x:c>
      <x:c r="H7" s="19" t="str">
        <x:v>Decision person</x:v>
      </x:c>
      <x:c r="I7" s="19" t="str">
        <x:v>Decision date</x:v>
      </x:c>
      <x:c r="J7" s="19" t="str">
        <x:v>Approved scope</x:v>
      </x:c>
      <x:c r="K7" s="19" t="str">
        <x:v>Conditions / unresolved items</x:v>
      </x:c>
      <x:c r="L7" s="19" t="str">
        <x:v>Action owner</x:v>
      </x:c>
      <x:c r="M7" s="19" t="str">
        <x:v>Action due</x:v>
      </x:c>
      <x:c r="N7" s="19" t="str">
        <x:v>Supersedes record ID</x:v>
      </x:c>
      <x:c r="O7" s="20" t="str">
        <x:v>Release status</x:v>
      </x:c>
    </x:row>
    <x:row r="8" ht="36" customHeight="1">
      <x:c r="A8" s="30"/>
      <x:c r="B8" s="30"/>
      <x:c r="C8" s="33" t="str">
        <x:f>IF(A8="","",IF(COUNTIFS($A$8:$A$107,A8)&lt;&gt;1,"Duplicate Record ID",IF(OR(B8="",D8="",E8="",F8=""),"Complete source, cabinet, type and requester",IF(OR(G8="",G8="Pending"),"Decision pending",IF(OR(H8="",I8="",J8="",K8=""),"Complete decision person, date and scope",IF(COUNTIFS($A$118:$A$217,A8)&lt;&gt;1,"Add version record",IF(AND(E8="Change",COUNTIFS($A$228:$A$327,A8,$J$228:$J$327,"&lt;&gt;Pending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8,$I$338:$I$437,"Closed")&gt;0,COUNTIFS($A$338:$A$437,A8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recheck",IF(AND(O8="Recorded release",OR(AND(G8&lt;&gt;"Approved",G8&lt;&gt;"Approved with comments"),COUNTIFS($A$118:$A$217,A8,$D$118:$D$217,"&lt;&gt;")&lt;&gt;1)),"Release needs approved scope and revision","Review signed decision and conditions")))))))))</x:f>
      </x:c>
      <x:c r="D8" s="30"/>
      <x:c r="E8" s="27"/>
      <x:c r="F8" s="27"/>
      <x:c r="G8" s="27"/>
      <x:c r="H8" s="27"/>
      <x:c r="I8" s="45"/>
      <x:c r="J8" s="27"/>
      <x:c r="K8" s="27"/>
      <x:c r="L8" s="27"/>
      <x:c r="M8" s="45"/>
      <x:c r="N8" s="30"/>
      <x:c r="O8" s="27"/>
    </x:row>
    <x:row r="9" ht="36" customHeight="1">
      <x:c r="A9" s="31"/>
      <x:c r="B9" s="31"/>
      <x:c r="C9" s="34" t="str">
        <x:f>IF(A9="","",IF(COUNTIFS($A$8:$A$107,A9)&lt;&gt;1,"Duplicate Record ID",IF(OR(B9="",D9="",E9="",F9=""),"Complete source, cabinet, type and requester",IF(OR(G9="",G9="Pending"),"Decision pending",IF(OR(H9="",I9="",J9="",K9=""),"Complete decision person, date and scope",IF(COUNTIFS($A$118:$A$217,A9)&lt;&gt;1,"Add version record",IF(AND(E9="Change",COUNTIFS($A$228:$A$327,A9,$J$228:$J$327,"&lt;&gt;Pending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9,$I$338:$I$437,"Closed")&gt;0,COUNTIFS($A$338:$A$437,A9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recheck",IF(AND(O9="Recorded release",OR(AND(G9&lt;&gt;"Approved",G9&lt;&gt;"Approved with comments"),COUNTIFS($A$118:$A$217,A9,$D$118:$D$217,"&lt;&gt;")&lt;&gt;1)),"Release needs approved scope and revision","Review signed decision and conditions")))))))))</x:f>
      </x:c>
      <x:c r="D9" s="31"/>
      <x:c r="E9" s="28"/>
      <x:c r="F9" s="28"/>
      <x:c r="G9" s="28"/>
      <x:c r="H9" s="28"/>
      <x:c r="I9" s="46"/>
      <x:c r="J9" s="28"/>
      <x:c r="K9" s="28"/>
      <x:c r="L9" s="28"/>
      <x:c r="M9" s="46"/>
      <x:c r="N9" s="31"/>
      <x:c r="O9" s="28"/>
    </x:row>
    <x:row r="10" ht="36" customHeight="1">
      <x:c r="A10" s="31"/>
      <x:c r="B10" s="31"/>
      <x:c r="C10" s="34" t="str">
        <x:f>IF(A10="","",IF(COUNTIFS($A$8:$A$107,A10)&lt;&gt;1,"Duplicate Record ID",IF(OR(B10="",D10="",E10="",F10=""),"Complete source, cabinet, type and requester",IF(OR(G10="",G10="Pending"),"Decision pending",IF(OR(H10="",I10="",J10="",K10=""),"Complete decision person, date and scope",IF(COUNTIFS($A$118:$A$217,A10)&lt;&gt;1,"Add version record",IF(AND(E10="Change",COUNTIFS($A$228:$A$327,A10,$J$228:$J$327,"&lt;&gt;Pending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10,$I$338:$I$437,"Closed")&gt;0,COUNTIFS($A$338:$A$437,A10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recheck",IF(AND(O10="Recorded release",OR(AND(G10&lt;&gt;"Approved",G10&lt;&gt;"Approved with comments"),COUNTIFS($A$118:$A$217,A10,$D$118:$D$217,"&lt;&gt;")&lt;&gt;1)),"Release needs approved scope and revision","Review signed decision and conditions")))))))))</x:f>
      </x:c>
      <x:c r="D10" s="31"/>
      <x:c r="E10" s="28"/>
      <x:c r="F10" s="28"/>
      <x:c r="G10" s="28"/>
      <x:c r="H10" s="28"/>
      <x:c r="I10" s="46"/>
      <x:c r="J10" s="28"/>
      <x:c r="K10" s="28"/>
      <x:c r="L10" s="28"/>
      <x:c r="M10" s="46"/>
      <x:c r="N10" s="31"/>
      <x:c r="O10" s="28"/>
    </x:row>
    <x:row r="11" ht="36" customHeight="1">
      <x:c r="A11" s="31"/>
      <x:c r="B11" s="31"/>
      <x:c r="C11" s="34" t="str">
        <x:f>IF(A11="","",IF(COUNTIFS($A$8:$A$107,A11)&lt;&gt;1,"Duplicate Record ID",IF(OR(B11="",D11="",E11="",F11=""),"Complete source, cabinet, type and requester",IF(OR(G11="",G11="Pending"),"Decision pending",IF(OR(H11="",I11="",J11="",K11=""),"Complete decision person, date and scope",IF(COUNTIFS($A$118:$A$217,A11)&lt;&gt;1,"Add version record",IF(AND(E11="Change",COUNTIFS($A$228:$A$327,A11,$J$228:$J$327,"&lt;&gt;Pending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11,$I$338:$I$437,"Closed")&gt;0,COUNTIFS($A$338:$A$437,A11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recheck",IF(AND(O11="Recorded release",OR(AND(G11&lt;&gt;"Approved",G11&lt;&gt;"Approved with comments"),COUNTIFS($A$118:$A$217,A11,$D$118:$D$217,"&lt;&gt;")&lt;&gt;1)),"Release needs approved scope and revision","Review signed decision and conditions")))))))))</x:f>
      </x:c>
      <x:c r="D11" s="31"/>
      <x:c r="E11" s="28"/>
      <x:c r="F11" s="28"/>
      <x:c r="G11" s="28"/>
      <x:c r="H11" s="28"/>
      <x:c r="I11" s="46"/>
      <x:c r="J11" s="28"/>
      <x:c r="K11" s="28"/>
      <x:c r="L11" s="28"/>
      <x:c r="M11" s="46"/>
      <x:c r="N11" s="31"/>
      <x:c r="O11" s="28"/>
    </x:row>
    <x:row r="12" ht="36" customHeight="1">
      <x:c r="A12" s="31"/>
      <x:c r="B12" s="31"/>
      <x:c r="C12" s="34" t="str">
        <x:f>IF(A12="","",IF(COUNTIFS($A$8:$A$107,A12)&lt;&gt;1,"Duplicate Record ID",IF(OR(B12="",D12="",E12="",F12=""),"Complete source, cabinet, type and requester",IF(OR(G12="",G12="Pending"),"Decision pending",IF(OR(H12="",I12="",J12="",K12=""),"Complete decision person, date and scope",IF(COUNTIFS($A$118:$A$217,A12)&lt;&gt;1,"Add version record",IF(AND(E12="Change",COUNTIFS($A$228:$A$327,A12,$J$228:$J$327,"&lt;&gt;Pending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12,$I$338:$I$437,"Closed")&gt;0,COUNTIFS($A$338:$A$437,A12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recheck",IF(AND(O12="Recorded release",OR(AND(G12&lt;&gt;"Approved",G12&lt;&gt;"Approved with comments"),COUNTIFS($A$118:$A$217,A12,$D$118:$D$217,"&lt;&gt;")&lt;&gt;1)),"Release needs approved scope and revision","Review signed decision and conditions")))))))))</x:f>
      </x:c>
      <x:c r="D12" s="31"/>
      <x:c r="E12" s="28"/>
      <x:c r="F12" s="28"/>
      <x:c r="G12" s="28"/>
      <x:c r="H12" s="28"/>
      <x:c r="I12" s="46"/>
      <x:c r="J12" s="28"/>
      <x:c r="K12" s="28"/>
      <x:c r="L12" s="28"/>
      <x:c r="M12" s="46"/>
      <x:c r="N12" s="31"/>
      <x:c r="O12" s="28"/>
    </x:row>
    <x:row r="13" ht="36" customHeight="1">
      <x:c r="A13" s="31"/>
      <x:c r="B13" s="31"/>
      <x:c r="C13" s="34" t="str">
        <x:f>IF(A13="","",IF(COUNTIFS($A$8:$A$107,A13)&lt;&gt;1,"Duplicate Record ID",IF(OR(B13="",D13="",E13="",F13=""),"Complete source, cabinet, type and requester",IF(OR(G13="",G13="Pending"),"Decision pending",IF(OR(H13="",I13="",J13="",K13=""),"Complete decision person, date and scope",IF(COUNTIFS($A$118:$A$217,A13)&lt;&gt;1,"Add version record",IF(AND(E13="Change",COUNTIFS($A$228:$A$327,A13,$J$228:$J$327,"&lt;&gt;Pending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13,$I$338:$I$437,"Closed")&gt;0,COUNTIFS($A$338:$A$437,A13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recheck",IF(AND(O13="Recorded release",OR(AND(G13&lt;&gt;"Approved",G13&lt;&gt;"Approved with comments"),COUNTIFS($A$118:$A$217,A13,$D$118:$D$217,"&lt;&gt;")&lt;&gt;1)),"Release needs approved scope and revision","Review signed decision and conditions")))))))))</x:f>
      </x:c>
      <x:c r="D13" s="31"/>
      <x:c r="E13" s="28"/>
      <x:c r="F13" s="28"/>
      <x:c r="G13" s="28"/>
      <x:c r="H13" s="28"/>
      <x:c r="I13" s="46"/>
      <x:c r="J13" s="28"/>
      <x:c r="K13" s="28"/>
      <x:c r="L13" s="28"/>
      <x:c r="M13" s="46"/>
      <x:c r="N13" s="31"/>
      <x:c r="O13" s="28"/>
    </x:row>
    <x:row r="14" ht="36" customHeight="1">
      <x:c r="A14" s="31"/>
      <x:c r="B14" s="31"/>
      <x:c r="C14" s="34" t="str">
        <x:f>IF(A14="","",IF(COUNTIFS($A$8:$A$107,A14)&lt;&gt;1,"Duplicate Record ID",IF(OR(B14="",D14="",E14="",F14=""),"Complete source, cabinet, type and requester",IF(OR(G14="",G14="Pending"),"Decision pending",IF(OR(H14="",I14="",J14="",K14=""),"Complete decision person, date and scope",IF(COUNTIFS($A$118:$A$217,A14)&lt;&gt;1,"Add version record",IF(AND(E14="Change",COUNTIFS($A$228:$A$327,A14,$J$228:$J$327,"&lt;&gt;Pending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14,$I$338:$I$437,"Closed")&gt;0,COUNTIFS($A$338:$A$437,A14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recheck",IF(AND(O14="Recorded release",OR(AND(G14&lt;&gt;"Approved",G14&lt;&gt;"Approved with comments"),COUNTIFS($A$118:$A$217,A14,$D$118:$D$217,"&lt;&gt;")&lt;&gt;1)),"Release needs approved scope and revision","Review signed decision and conditions")))))))))</x:f>
      </x:c>
      <x:c r="D14" s="31"/>
      <x:c r="E14" s="28"/>
      <x:c r="F14" s="28"/>
      <x:c r="G14" s="28"/>
      <x:c r="H14" s="28"/>
      <x:c r="I14" s="46"/>
      <x:c r="J14" s="28"/>
      <x:c r="K14" s="28"/>
      <x:c r="L14" s="28"/>
      <x:c r="M14" s="46"/>
      <x:c r="N14" s="31"/>
      <x:c r="O14" s="28"/>
    </x:row>
    <x:row r="15" ht="36" customHeight="1">
      <x:c r="A15" s="31"/>
      <x:c r="B15" s="31"/>
      <x:c r="C15" s="34" t="str">
        <x:f>IF(A15="","",IF(COUNTIFS($A$8:$A$107,A15)&lt;&gt;1,"Duplicate Record ID",IF(OR(B15="",D15="",E15="",F15=""),"Complete source, cabinet, type and requester",IF(OR(G15="",G15="Pending"),"Decision pending",IF(OR(H15="",I15="",J15="",K15=""),"Complete decision person, date and scope",IF(COUNTIFS($A$118:$A$217,A15)&lt;&gt;1,"Add version record",IF(AND(E15="Change",COUNTIFS($A$228:$A$327,A15,$J$228:$J$327,"&lt;&gt;Pending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15,$I$338:$I$437,"Closed")&gt;0,COUNTIFS($A$338:$A$437,A15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recheck",IF(AND(O15="Recorded release",OR(AND(G15&lt;&gt;"Approved",G15&lt;&gt;"Approved with comments"),COUNTIFS($A$118:$A$217,A15,$D$118:$D$217,"&lt;&gt;")&lt;&gt;1)),"Release needs approved scope and revision","Review signed decision and conditions")))))))))</x:f>
      </x:c>
      <x:c r="D15" s="31"/>
      <x:c r="E15" s="28"/>
      <x:c r="F15" s="28"/>
      <x:c r="G15" s="28"/>
      <x:c r="H15" s="28"/>
      <x:c r="I15" s="46"/>
      <x:c r="J15" s="28"/>
      <x:c r="K15" s="28"/>
      <x:c r="L15" s="28"/>
      <x:c r="M15" s="46"/>
      <x:c r="N15" s="31"/>
      <x:c r="O15" s="28"/>
    </x:row>
    <x:row r="16" ht="36" customHeight="1">
      <x:c r="A16" s="31"/>
      <x:c r="B16" s="31"/>
      <x:c r="C16" s="34" t="str">
        <x:f>IF(A16="","",IF(COUNTIFS($A$8:$A$107,A16)&lt;&gt;1,"Duplicate Record ID",IF(OR(B16="",D16="",E16="",F16=""),"Complete source, cabinet, type and requester",IF(OR(G16="",G16="Pending"),"Decision pending",IF(OR(H16="",I16="",J16="",K16=""),"Complete decision person, date and scope",IF(COUNTIFS($A$118:$A$217,A16)&lt;&gt;1,"Add version record",IF(AND(E16="Change",COUNTIFS($A$228:$A$327,A16,$J$228:$J$327,"&lt;&gt;Pending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16,$I$338:$I$437,"Closed")&gt;0,COUNTIFS($A$338:$A$437,A16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recheck",IF(AND(O16="Recorded release",OR(AND(G16&lt;&gt;"Approved",G16&lt;&gt;"Approved with comments"),COUNTIFS($A$118:$A$217,A16,$D$118:$D$217,"&lt;&gt;")&lt;&gt;1)),"Release needs approved scope and revision","Review signed decision and conditions")))))))))</x:f>
      </x:c>
      <x:c r="D16" s="31"/>
      <x:c r="E16" s="28"/>
      <x:c r="F16" s="28"/>
      <x:c r="G16" s="28"/>
      <x:c r="H16" s="28"/>
      <x:c r="I16" s="46"/>
      <x:c r="J16" s="28"/>
      <x:c r="K16" s="28"/>
      <x:c r="L16" s="28"/>
      <x:c r="M16" s="46"/>
      <x:c r="N16" s="31"/>
      <x:c r="O16" s="28"/>
    </x:row>
    <x:row r="17" ht="36" customHeight="1">
      <x:c r="A17" s="31"/>
      <x:c r="B17" s="31"/>
      <x:c r="C17" s="34" t="str">
        <x:f>IF(A17="","",IF(COUNTIFS($A$8:$A$107,A17)&lt;&gt;1,"Duplicate Record ID",IF(OR(B17="",D17="",E17="",F17=""),"Complete source, cabinet, type and requester",IF(OR(G17="",G17="Pending"),"Decision pending",IF(OR(H17="",I17="",J17="",K17=""),"Complete decision person, date and scope",IF(COUNTIFS($A$118:$A$217,A17)&lt;&gt;1,"Add version record",IF(AND(E17="Change",COUNTIFS($A$228:$A$327,A17,$J$228:$J$327,"&lt;&gt;Pending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17,$I$338:$I$437,"Closed")&gt;0,COUNTIFS($A$338:$A$437,A17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recheck",IF(AND(O17="Recorded release",OR(AND(G17&lt;&gt;"Approved",G17&lt;&gt;"Approved with comments"),COUNTIFS($A$118:$A$217,A17,$D$118:$D$217,"&lt;&gt;")&lt;&gt;1)),"Release needs approved scope and revision","Review signed decision and conditions")))))))))</x:f>
      </x:c>
      <x:c r="D17" s="31"/>
      <x:c r="E17" s="28"/>
      <x:c r="F17" s="28"/>
      <x:c r="G17" s="28"/>
      <x:c r="H17" s="28"/>
      <x:c r="I17" s="46"/>
      <x:c r="J17" s="28"/>
      <x:c r="K17" s="28"/>
      <x:c r="L17" s="28"/>
      <x:c r="M17" s="46"/>
      <x:c r="N17" s="31"/>
      <x:c r="O17" s="28"/>
    </x:row>
    <x:row r="18" ht="36" customHeight="1">
      <x:c r="A18" s="31"/>
      <x:c r="B18" s="31"/>
      <x:c r="C18" s="34" t="str">
        <x:f>IF(A18="","",IF(COUNTIFS($A$8:$A$107,A18)&lt;&gt;1,"Duplicate Record ID",IF(OR(B18="",D18="",E18="",F18=""),"Complete source, cabinet, type and requester",IF(OR(G18="",G18="Pending"),"Decision pending",IF(OR(H18="",I18="",J18="",K18=""),"Complete decision person, date and scope",IF(COUNTIFS($A$118:$A$217,A18)&lt;&gt;1,"Add version record",IF(AND(E18="Change",COUNTIFS($A$228:$A$327,A18,$J$228:$J$327,"&lt;&gt;Pending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18,$I$338:$I$437,"Closed")&gt;0,COUNTIFS($A$338:$A$437,A18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recheck",IF(AND(O18="Recorded release",OR(AND(G18&lt;&gt;"Approved",G18&lt;&gt;"Approved with comments"),COUNTIFS($A$118:$A$217,A18,$D$118:$D$217,"&lt;&gt;")&lt;&gt;1)),"Release needs approved scope and revision","Review signed decision and conditions")))))))))</x:f>
      </x:c>
      <x:c r="D18" s="31"/>
      <x:c r="E18" s="28"/>
      <x:c r="F18" s="28"/>
      <x:c r="G18" s="28"/>
      <x:c r="H18" s="28"/>
      <x:c r="I18" s="46"/>
      <x:c r="J18" s="28"/>
      <x:c r="K18" s="28"/>
      <x:c r="L18" s="28"/>
      <x:c r="M18" s="46"/>
      <x:c r="N18" s="31"/>
      <x:c r="O18" s="28"/>
    </x:row>
    <x:row r="19" ht="36" customHeight="1">
      <x:c r="A19" s="31"/>
      <x:c r="B19" s="31"/>
      <x:c r="C19" s="34" t="str">
        <x:f>IF(A19="","",IF(COUNTIFS($A$8:$A$107,A19)&lt;&gt;1,"Duplicate Record ID",IF(OR(B19="",D19="",E19="",F19=""),"Complete source, cabinet, type and requester",IF(OR(G19="",G19="Pending"),"Decision pending",IF(OR(H19="",I19="",J19="",K19=""),"Complete decision person, date and scope",IF(COUNTIFS($A$118:$A$217,A19)&lt;&gt;1,"Add version record",IF(AND(E19="Change",COUNTIFS($A$228:$A$327,A19,$J$228:$J$327,"&lt;&gt;Pending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19,$I$338:$I$437,"Closed")&gt;0,COUNTIFS($A$338:$A$437,A19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recheck",IF(AND(O19="Recorded release",OR(AND(G19&lt;&gt;"Approved",G19&lt;&gt;"Approved with comments"),COUNTIFS($A$118:$A$217,A19,$D$118:$D$217,"&lt;&gt;")&lt;&gt;1)),"Release needs approved scope and revision","Review signed decision and conditions")))))))))</x:f>
      </x:c>
      <x:c r="D19" s="31"/>
      <x:c r="E19" s="28"/>
      <x:c r="F19" s="28"/>
      <x:c r="G19" s="28"/>
      <x:c r="H19" s="28"/>
      <x:c r="I19" s="46"/>
      <x:c r="J19" s="28"/>
      <x:c r="K19" s="28"/>
      <x:c r="L19" s="28"/>
      <x:c r="M19" s="46"/>
      <x:c r="N19" s="31"/>
      <x:c r="O19" s="28"/>
    </x:row>
    <x:row r="20" ht="36" customHeight="1">
      <x:c r="A20" s="31"/>
      <x:c r="B20" s="31"/>
      <x:c r="C20" s="34" t="str">
        <x:f>IF(A20="","",IF(COUNTIFS($A$8:$A$107,A20)&lt;&gt;1,"Duplicate Record ID",IF(OR(B20="",D20="",E20="",F20=""),"Complete source, cabinet, type and requester",IF(OR(G20="",G20="Pending"),"Decision pending",IF(OR(H20="",I20="",J20="",K20=""),"Complete decision person, date and scope",IF(COUNTIFS($A$118:$A$217,A20)&lt;&gt;1,"Add version record",IF(AND(E20="Change",COUNTIFS($A$228:$A$327,A20,$J$228:$J$327,"&lt;&gt;Pending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20,$I$338:$I$437,"Closed")&gt;0,COUNTIFS($A$338:$A$437,A20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recheck",IF(AND(O20="Recorded release",OR(AND(G20&lt;&gt;"Approved",G20&lt;&gt;"Approved with comments"),COUNTIFS($A$118:$A$217,A20,$D$118:$D$217,"&lt;&gt;")&lt;&gt;1)),"Release needs approved scope and revision","Review signed decision and conditions")))))))))</x:f>
      </x:c>
      <x:c r="D20" s="31"/>
      <x:c r="E20" s="28"/>
      <x:c r="F20" s="28"/>
      <x:c r="G20" s="28"/>
      <x:c r="H20" s="28"/>
      <x:c r="I20" s="46"/>
      <x:c r="J20" s="28"/>
      <x:c r="K20" s="28"/>
      <x:c r="L20" s="28"/>
      <x:c r="M20" s="46"/>
      <x:c r="N20" s="31"/>
      <x:c r="O20" s="28"/>
    </x:row>
    <x:row r="21" ht="36" customHeight="1">
      <x:c r="A21" s="31"/>
      <x:c r="B21" s="31"/>
      <x:c r="C21" s="34" t="str">
        <x:f>IF(A21="","",IF(COUNTIFS($A$8:$A$107,A21)&lt;&gt;1,"Duplicate Record ID",IF(OR(B21="",D21="",E21="",F21=""),"Complete source, cabinet, type and requester",IF(OR(G21="",G21="Pending"),"Decision pending",IF(OR(H21="",I21="",J21="",K21=""),"Complete decision person, date and scope",IF(COUNTIFS($A$118:$A$217,A21)&lt;&gt;1,"Add version record",IF(AND(E21="Change",COUNTIFS($A$228:$A$327,A21,$J$228:$J$327,"&lt;&gt;Pending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21,$I$338:$I$437,"Closed")&gt;0,COUNTIFS($A$338:$A$437,A21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recheck",IF(AND(O21="Recorded release",OR(AND(G21&lt;&gt;"Approved",G21&lt;&gt;"Approved with comments"),COUNTIFS($A$118:$A$217,A21,$D$118:$D$217,"&lt;&gt;")&lt;&gt;1)),"Release needs approved scope and revision","Review signed decision and conditions")))))))))</x:f>
      </x:c>
      <x:c r="D21" s="31"/>
      <x:c r="E21" s="28"/>
      <x:c r="F21" s="28"/>
      <x:c r="G21" s="28"/>
      <x:c r="H21" s="28"/>
      <x:c r="I21" s="46"/>
      <x:c r="J21" s="28"/>
      <x:c r="K21" s="28"/>
      <x:c r="L21" s="28"/>
      <x:c r="M21" s="46"/>
      <x:c r="N21" s="31"/>
      <x:c r="O21" s="28"/>
    </x:row>
    <x:row r="22" ht="36" customHeight="1">
      <x:c r="A22" s="31"/>
      <x:c r="B22" s="31"/>
      <x:c r="C22" s="34" t="str">
        <x:f>IF(A22="","",IF(COUNTIFS($A$8:$A$107,A22)&lt;&gt;1,"Duplicate Record ID",IF(OR(B22="",D22="",E22="",F22=""),"Complete source, cabinet, type and requester",IF(OR(G22="",G22="Pending"),"Decision pending",IF(OR(H22="",I22="",J22="",K22=""),"Complete decision person, date and scope",IF(COUNTIFS($A$118:$A$217,A22)&lt;&gt;1,"Add version record",IF(AND(E22="Change",COUNTIFS($A$228:$A$327,A22,$J$228:$J$327,"&lt;&gt;Pending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22,$I$338:$I$437,"Closed")&gt;0,COUNTIFS($A$338:$A$437,A22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recheck",IF(AND(O22="Recorded release",OR(AND(G22&lt;&gt;"Approved",G22&lt;&gt;"Approved with comments"),COUNTIFS($A$118:$A$217,A22,$D$118:$D$217,"&lt;&gt;")&lt;&gt;1)),"Release needs approved scope and revision","Review signed decision and conditions")))))))))</x:f>
      </x:c>
      <x:c r="D22" s="31"/>
      <x:c r="E22" s="28"/>
      <x:c r="F22" s="28"/>
      <x:c r="G22" s="28"/>
      <x:c r="H22" s="28"/>
      <x:c r="I22" s="46"/>
      <x:c r="J22" s="28"/>
      <x:c r="K22" s="28"/>
      <x:c r="L22" s="28"/>
      <x:c r="M22" s="46"/>
      <x:c r="N22" s="31"/>
      <x:c r="O22" s="28"/>
    </x:row>
    <x:row r="23" ht="36" customHeight="1">
      <x:c r="A23" s="31"/>
      <x:c r="B23" s="31"/>
      <x:c r="C23" s="34" t="str">
        <x:f>IF(A23="","",IF(COUNTIFS($A$8:$A$107,A23)&lt;&gt;1,"Duplicate Record ID",IF(OR(B23="",D23="",E23="",F23=""),"Complete source, cabinet, type and requester",IF(OR(G23="",G23="Pending"),"Decision pending",IF(OR(H23="",I23="",J23="",K23=""),"Complete decision person, date and scope",IF(COUNTIFS($A$118:$A$217,A23)&lt;&gt;1,"Add version record",IF(AND(E23="Change",COUNTIFS($A$228:$A$327,A23,$J$228:$J$327,"&lt;&gt;Pending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23,$I$338:$I$437,"Closed")&gt;0,COUNTIFS($A$338:$A$437,A23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recheck",IF(AND(O23="Recorded release",OR(AND(G23&lt;&gt;"Approved",G23&lt;&gt;"Approved with comments"),COUNTIFS($A$118:$A$217,A23,$D$118:$D$217,"&lt;&gt;")&lt;&gt;1)),"Release needs approved scope and revision","Review signed decision and conditions")))))))))</x:f>
      </x:c>
      <x:c r="D23" s="31"/>
      <x:c r="E23" s="28"/>
      <x:c r="F23" s="28"/>
      <x:c r="G23" s="28"/>
      <x:c r="H23" s="28"/>
      <x:c r="I23" s="46"/>
      <x:c r="J23" s="28"/>
      <x:c r="K23" s="28"/>
      <x:c r="L23" s="28"/>
      <x:c r="M23" s="46"/>
      <x:c r="N23" s="31"/>
      <x:c r="O23" s="28"/>
    </x:row>
    <x:row r="24" ht="36" customHeight="1">
      <x:c r="A24" s="31"/>
      <x:c r="B24" s="31"/>
      <x:c r="C24" s="34" t="str">
        <x:f>IF(A24="","",IF(COUNTIFS($A$8:$A$107,A24)&lt;&gt;1,"Duplicate Record ID",IF(OR(B24="",D24="",E24="",F24=""),"Complete source, cabinet, type and requester",IF(OR(G24="",G24="Pending"),"Decision pending",IF(OR(H24="",I24="",J24="",K24=""),"Complete decision person, date and scope",IF(COUNTIFS($A$118:$A$217,A24)&lt;&gt;1,"Add version record",IF(AND(E24="Change",COUNTIFS($A$228:$A$327,A24,$J$228:$J$327,"&lt;&gt;Pending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24,$I$338:$I$437,"Closed")&gt;0,COUNTIFS($A$338:$A$437,A24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recheck",IF(AND(O24="Recorded release",OR(AND(G24&lt;&gt;"Approved",G24&lt;&gt;"Approved with comments"),COUNTIFS($A$118:$A$217,A24,$D$118:$D$217,"&lt;&gt;")&lt;&gt;1)),"Release needs approved scope and revision","Review signed decision and conditions")))))))))</x:f>
      </x:c>
      <x:c r="D24" s="31"/>
      <x:c r="E24" s="28"/>
      <x:c r="F24" s="28"/>
      <x:c r="G24" s="28"/>
      <x:c r="H24" s="28"/>
      <x:c r="I24" s="46"/>
      <x:c r="J24" s="28"/>
      <x:c r="K24" s="28"/>
      <x:c r="L24" s="28"/>
      <x:c r="M24" s="46"/>
      <x:c r="N24" s="31"/>
      <x:c r="O24" s="28"/>
    </x:row>
    <x:row r="25" ht="36" customHeight="1">
      <x:c r="A25" s="31"/>
      <x:c r="B25" s="31"/>
      <x:c r="C25" s="34" t="str">
        <x:f>IF(A25="","",IF(COUNTIFS($A$8:$A$107,A25)&lt;&gt;1,"Duplicate Record ID",IF(OR(B25="",D25="",E25="",F25=""),"Complete source, cabinet, type and requester",IF(OR(G25="",G25="Pending"),"Decision pending",IF(OR(H25="",I25="",J25="",K25=""),"Complete decision person, date and scope",IF(COUNTIFS($A$118:$A$217,A25)&lt;&gt;1,"Add version record",IF(AND(E25="Change",COUNTIFS($A$228:$A$327,A25,$J$228:$J$327,"&lt;&gt;Pending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25,$I$338:$I$437,"Closed")&gt;0,COUNTIFS($A$338:$A$437,A25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recheck",IF(AND(O25="Recorded release",OR(AND(G25&lt;&gt;"Approved",G25&lt;&gt;"Approved with comments"),COUNTIFS($A$118:$A$217,A25,$D$118:$D$217,"&lt;&gt;")&lt;&gt;1)),"Release needs approved scope and revision","Review signed decision and conditions")))))))))</x:f>
      </x:c>
      <x:c r="D25" s="31"/>
      <x:c r="E25" s="28"/>
      <x:c r="F25" s="28"/>
      <x:c r="G25" s="28"/>
      <x:c r="H25" s="28"/>
      <x:c r="I25" s="46"/>
      <x:c r="J25" s="28"/>
      <x:c r="K25" s="28"/>
      <x:c r="L25" s="28"/>
      <x:c r="M25" s="46"/>
      <x:c r="N25" s="31"/>
      <x:c r="O25" s="28"/>
    </x:row>
    <x:row r="26" ht="36" customHeight="1">
      <x:c r="A26" s="31"/>
      <x:c r="B26" s="31"/>
      <x:c r="C26" s="34" t="str">
        <x:f>IF(A26="","",IF(COUNTIFS($A$8:$A$107,A26)&lt;&gt;1,"Duplicate Record ID",IF(OR(B26="",D26="",E26="",F26=""),"Complete source, cabinet, type and requester",IF(OR(G26="",G26="Pending"),"Decision pending",IF(OR(H26="",I26="",J26="",K26=""),"Complete decision person, date and scope",IF(COUNTIFS($A$118:$A$217,A26)&lt;&gt;1,"Add version record",IF(AND(E26="Change",COUNTIFS($A$228:$A$327,A26,$J$228:$J$327,"&lt;&gt;Pending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26,$I$338:$I$437,"Closed")&gt;0,COUNTIFS($A$338:$A$437,A26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recheck",IF(AND(O26="Recorded release",OR(AND(G26&lt;&gt;"Approved",G26&lt;&gt;"Approved with comments"),COUNTIFS($A$118:$A$217,A26,$D$118:$D$217,"&lt;&gt;")&lt;&gt;1)),"Release needs approved scope and revision","Review signed decision and conditions")))))))))</x:f>
      </x:c>
      <x:c r="D26" s="31"/>
      <x:c r="E26" s="28"/>
      <x:c r="F26" s="28"/>
      <x:c r="G26" s="28"/>
      <x:c r="H26" s="28"/>
      <x:c r="I26" s="46"/>
      <x:c r="J26" s="28"/>
      <x:c r="K26" s="28"/>
      <x:c r="L26" s="28"/>
      <x:c r="M26" s="46"/>
      <x:c r="N26" s="31"/>
      <x:c r="O26" s="28"/>
    </x:row>
    <x:row r="27" ht="36" customHeight="1">
      <x:c r="A27" s="31"/>
      <x:c r="B27" s="31"/>
      <x:c r="C27" s="34" t="str">
        <x:f>IF(A27="","",IF(COUNTIFS($A$8:$A$107,A27)&lt;&gt;1,"Duplicate Record ID",IF(OR(B27="",D27="",E27="",F27=""),"Complete source, cabinet, type and requester",IF(OR(G27="",G27="Pending"),"Decision pending",IF(OR(H27="",I27="",J27="",K27=""),"Complete decision person, date and scope",IF(COUNTIFS($A$118:$A$217,A27)&lt;&gt;1,"Add version record",IF(AND(E27="Change",COUNTIFS($A$228:$A$327,A27,$J$228:$J$327,"&lt;&gt;Pending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27,$I$338:$I$437,"Closed")&gt;0,COUNTIFS($A$338:$A$437,A27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recheck",IF(AND(O27="Recorded release",OR(AND(G27&lt;&gt;"Approved",G27&lt;&gt;"Approved with comments"),COUNTIFS($A$118:$A$217,A27,$D$118:$D$217,"&lt;&gt;")&lt;&gt;1)),"Release needs approved scope and revision","Review signed decision and conditions")))))))))</x:f>
      </x:c>
      <x:c r="D27" s="31"/>
      <x:c r="E27" s="28"/>
      <x:c r="F27" s="28"/>
      <x:c r="G27" s="28"/>
      <x:c r="H27" s="28"/>
      <x:c r="I27" s="46"/>
      <x:c r="J27" s="28"/>
      <x:c r="K27" s="28"/>
      <x:c r="L27" s="28"/>
      <x:c r="M27" s="46"/>
      <x:c r="N27" s="31"/>
      <x:c r="O27" s="28"/>
    </x:row>
    <x:row r="28" ht="36" customHeight="1">
      <x:c r="A28" s="31"/>
      <x:c r="B28" s="31"/>
      <x:c r="C28" s="34" t="str">
        <x:f>IF(A28="","",IF(COUNTIFS($A$8:$A$107,A28)&lt;&gt;1,"Duplicate Record ID",IF(OR(B28="",D28="",E28="",F28=""),"Complete source, cabinet, type and requester",IF(OR(G28="",G28="Pending"),"Decision pending",IF(OR(H28="",I28="",J28="",K28=""),"Complete decision person, date and scope",IF(COUNTIFS($A$118:$A$217,A28)&lt;&gt;1,"Add version record",IF(AND(E28="Change",COUNTIFS($A$228:$A$327,A28,$J$228:$J$327,"&lt;&gt;Pending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28,$I$338:$I$437,"Closed")&gt;0,COUNTIFS($A$338:$A$437,A28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recheck",IF(AND(O28="Recorded release",OR(AND(G28&lt;&gt;"Approved",G28&lt;&gt;"Approved with comments"),COUNTIFS($A$118:$A$217,A28,$D$118:$D$217,"&lt;&gt;")&lt;&gt;1)),"Release needs approved scope and revision","Review signed decision and conditions")))))))))</x:f>
      </x:c>
      <x:c r="D28" s="31"/>
      <x:c r="E28" s="28"/>
      <x:c r="F28" s="28"/>
      <x:c r="G28" s="28"/>
      <x:c r="H28" s="28"/>
      <x:c r="I28" s="46"/>
      <x:c r="J28" s="28"/>
      <x:c r="K28" s="28"/>
      <x:c r="L28" s="28"/>
      <x:c r="M28" s="46"/>
      <x:c r="N28" s="31"/>
      <x:c r="O28" s="28"/>
    </x:row>
    <x:row r="29" ht="36" customHeight="1">
      <x:c r="A29" s="31"/>
      <x:c r="B29" s="31"/>
      <x:c r="C29" s="34" t="str">
        <x:f>IF(A29="","",IF(COUNTIFS($A$8:$A$107,A29)&lt;&gt;1,"Duplicate Record ID",IF(OR(B29="",D29="",E29="",F29=""),"Complete source, cabinet, type and requester",IF(OR(G29="",G29="Pending"),"Decision pending",IF(OR(H29="",I29="",J29="",K29=""),"Complete decision person, date and scope",IF(COUNTIFS($A$118:$A$217,A29)&lt;&gt;1,"Add version record",IF(AND(E29="Change",COUNTIFS($A$228:$A$327,A29,$J$228:$J$327,"&lt;&gt;Pending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29,$I$338:$I$437,"Closed")&gt;0,COUNTIFS($A$338:$A$437,A29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recheck",IF(AND(O29="Recorded release",OR(AND(G29&lt;&gt;"Approved",G29&lt;&gt;"Approved with comments"),COUNTIFS($A$118:$A$217,A29,$D$118:$D$217,"&lt;&gt;")&lt;&gt;1)),"Release needs approved scope and revision","Review signed decision and conditions")))))))))</x:f>
      </x:c>
      <x:c r="D29" s="31"/>
      <x:c r="E29" s="28"/>
      <x:c r="F29" s="28"/>
      <x:c r="G29" s="28"/>
      <x:c r="H29" s="28"/>
      <x:c r="I29" s="46"/>
      <x:c r="J29" s="28"/>
      <x:c r="K29" s="28"/>
      <x:c r="L29" s="28"/>
      <x:c r="M29" s="46"/>
      <x:c r="N29" s="31"/>
      <x:c r="O29" s="28"/>
    </x:row>
    <x:row r="30" ht="36" customHeight="1">
      <x:c r="A30" s="31"/>
      <x:c r="B30" s="31"/>
      <x:c r="C30" s="34" t="str">
        <x:f>IF(A30="","",IF(COUNTIFS($A$8:$A$107,A30)&lt;&gt;1,"Duplicate Record ID",IF(OR(B30="",D30="",E30="",F30=""),"Complete source, cabinet, type and requester",IF(OR(G30="",G30="Pending"),"Decision pending",IF(OR(H30="",I30="",J30="",K30=""),"Complete decision person, date and scope",IF(COUNTIFS($A$118:$A$217,A30)&lt;&gt;1,"Add version record",IF(AND(E30="Change",COUNTIFS($A$228:$A$327,A30,$J$228:$J$327,"&lt;&gt;Pending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30,$I$338:$I$437,"Closed")&gt;0,COUNTIFS($A$338:$A$437,A30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recheck",IF(AND(O30="Recorded release",OR(AND(G30&lt;&gt;"Approved",G30&lt;&gt;"Approved with comments"),COUNTIFS($A$118:$A$217,A30,$D$118:$D$217,"&lt;&gt;")&lt;&gt;1)),"Release needs approved scope and revision","Review signed decision and conditions")))))))))</x:f>
      </x:c>
      <x:c r="D30" s="31"/>
      <x:c r="E30" s="28"/>
      <x:c r="F30" s="28"/>
      <x:c r="G30" s="28"/>
      <x:c r="H30" s="28"/>
      <x:c r="I30" s="46"/>
      <x:c r="J30" s="28"/>
      <x:c r="K30" s="28"/>
      <x:c r="L30" s="28"/>
      <x:c r="M30" s="46"/>
      <x:c r="N30" s="31"/>
      <x:c r="O30" s="28"/>
    </x:row>
    <x:row r="31" ht="36" customHeight="1">
      <x:c r="A31" s="31"/>
      <x:c r="B31" s="31"/>
      <x:c r="C31" s="34" t="str">
        <x:f>IF(A31="","",IF(COUNTIFS($A$8:$A$107,A31)&lt;&gt;1,"Duplicate Record ID",IF(OR(B31="",D31="",E31="",F31=""),"Complete source, cabinet, type and requester",IF(OR(G31="",G31="Pending"),"Decision pending",IF(OR(H31="",I31="",J31="",K31=""),"Complete decision person, date and scope",IF(COUNTIFS($A$118:$A$217,A31)&lt;&gt;1,"Add version record",IF(AND(E31="Change",COUNTIFS($A$228:$A$327,A31,$J$228:$J$327,"&lt;&gt;Pending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31,$I$338:$I$437,"Closed")&gt;0,COUNTIFS($A$338:$A$437,A31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recheck",IF(AND(O31="Recorded release",OR(AND(G31&lt;&gt;"Approved",G31&lt;&gt;"Approved with comments"),COUNTIFS($A$118:$A$217,A31,$D$118:$D$217,"&lt;&gt;")&lt;&gt;1)),"Release needs approved scope and revision","Review signed decision and conditions")))))))))</x:f>
      </x:c>
      <x:c r="D31" s="31"/>
      <x:c r="E31" s="28"/>
      <x:c r="F31" s="28"/>
      <x:c r="G31" s="28"/>
      <x:c r="H31" s="28"/>
      <x:c r="I31" s="46"/>
      <x:c r="J31" s="28"/>
      <x:c r="K31" s="28"/>
      <x:c r="L31" s="28"/>
      <x:c r="M31" s="46"/>
      <x:c r="N31" s="31"/>
      <x:c r="O31" s="28"/>
    </x:row>
    <x:row r="32" ht="36" customHeight="1">
      <x:c r="A32" s="31"/>
      <x:c r="B32" s="31"/>
      <x:c r="C32" s="34" t="str">
        <x:f>IF(A32="","",IF(COUNTIFS($A$8:$A$107,A32)&lt;&gt;1,"Duplicate Record ID",IF(OR(B32="",D32="",E32="",F32=""),"Complete source, cabinet, type and requester",IF(OR(G32="",G32="Pending"),"Decision pending",IF(OR(H32="",I32="",J32="",K32=""),"Complete decision person, date and scope",IF(COUNTIFS($A$118:$A$217,A32)&lt;&gt;1,"Add version record",IF(AND(E32="Change",COUNTIFS($A$228:$A$327,A32,$J$228:$J$327,"&lt;&gt;Pending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32,$I$338:$I$437,"Closed")&gt;0,COUNTIFS($A$338:$A$437,A32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recheck",IF(AND(O32="Recorded release",OR(AND(G32&lt;&gt;"Approved",G32&lt;&gt;"Approved with comments"),COUNTIFS($A$118:$A$217,A32,$D$118:$D$217,"&lt;&gt;")&lt;&gt;1)),"Release needs approved scope and revision","Review signed decision and conditions")))))))))</x:f>
      </x:c>
      <x:c r="D32" s="31"/>
      <x:c r="E32" s="28"/>
      <x:c r="F32" s="28"/>
      <x:c r="G32" s="28"/>
      <x:c r="H32" s="28"/>
      <x:c r="I32" s="46"/>
      <x:c r="J32" s="28"/>
      <x:c r="K32" s="28"/>
      <x:c r="L32" s="28"/>
      <x:c r="M32" s="46"/>
      <x:c r="N32" s="31"/>
      <x:c r="O32" s="28"/>
    </x:row>
    <x:row r="33" ht="36" customHeight="1">
      <x:c r="A33" s="31"/>
      <x:c r="B33" s="31"/>
      <x:c r="C33" s="34" t="str">
        <x:f>IF(A33="","",IF(COUNTIFS($A$8:$A$107,A33)&lt;&gt;1,"Duplicate Record ID",IF(OR(B33="",D33="",E33="",F33=""),"Complete source, cabinet, type and requester",IF(OR(G33="",G33="Pending"),"Decision pending",IF(OR(H33="",I33="",J33="",K33=""),"Complete decision person, date and scope",IF(COUNTIFS($A$118:$A$217,A33)&lt;&gt;1,"Add version record",IF(AND(E33="Change",COUNTIFS($A$228:$A$327,A33,$J$228:$J$327,"&lt;&gt;Pending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33,$I$338:$I$437,"Closed")&gt;0,COUNTIFS($A$338:$A$437,A33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recheck",IF(AND(O33="Recorded release",OR(AND(G33&lt;&gt;"Approved",G33&lt;&gt;"Approved with comments"),COUNTIFS($A$118:$A$217,A33,$D$118:$D$217,"&lt;&gt;")&lt;&gt;1)),"Release needs approved scope and revision","Review signed decision and conditions")))))))))</x:f>
      </x:c>
      <x:c r="D33" s="31"/>
      <x:c r="E33" s="28"/>
      <x:c r="F33" s="28"/>
      <x:c r="G33" s="28"/>
      <x:c r="H33" s="28"/>
      <x:c r="I33" s="46"/>
      <x:c r="J33" s="28"/>
      <x:c r="K33" s="28"/>
      <x:c r="L33" s="28"/>
      <x:c r="M33" s="46"/>
      <x:c r="N33" s="31"/>
      <x:c r="O33" s="28"/>
    </x:row>
    <x:row r="34" ht="36" customHeight="1">
      <x:c r="A34" s="31"/>
      <x:c r="B34" s="31"/>
      <x:c r="C34" s="34" t="str">
        <x:f>IF(A34="","",IF(COUNTIFS($A$8:$A$107,A34)&lt;&gt;1,"Duplicate Record ID",IF(OR(B34="",D34="",E34="",F34=""),"Complete source, cabinet, type and requester",IF(OR(G34="",G34="Pending"),"Decision pending",IF(OR(H34="",I34="",J34="",K34=""),"Complete decision person, date and scope",IF(COUNTIFS($A$118:$A$217,A34)&lt;&gt;1,"Add version record",IF(AND(E34="Change",COUNTIFS($A$228:$A$327,A34,$J$228:$J$327,"&lt;&gt;Pending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34,$I$338:$I$437,"Closed")&gt;0,COUNTIFS($A$338:$A$437,A34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recheck",IF(AND(O34="Recorded release",OR(AND(G34&lt;&gt;"Approved",G34&lt;&gt;"Approved with comments"),COUNTIFS($A$118:$A$217,A34,$D$118:$D$217,"&lt;&gt;")&lt;&gt;1)),"Release needs approved scope and revision","Review signed decision and conditions")))))))))</x:f>
      </x:c>
      <x:c r="D34" s="31"/>
      <x:c r="E34" s="28"/>
      <x:c r="F34" s="28"/>
      <x:c r="G34" s="28"/>
      <x:c r="H34" s="28"/>
      <x:c r="I34" s="46"/>
      <x:c r="J34" s="28"/>
      <x:c r="K34" s="28"/>
      <x:c r="L34" s="28"/>
      <x:c r="M34" s="46"/>
      <x:c r="N34" s="31"/>
      <x:c r="O34" s="28"/>
    </x:row>
    <x:row r="35" ht="36" customHeight="1">
      <x:c r="A35" s="31"/>
      <x:c r="B35" s="31"/>
      <x:c r="C35" s="34" t="str">
        <x:f>IF(A35="","",IF(COUNTIFS($A$8:$A$107,A35)&lt;&gt;1,"Duplicate Record ID",IF(OR(B35="",D35="",E35="",F35=""),"Complete source, cabinet, type and requester",IF(OR(G35="",G35="Pending"),"Decision pending",IF(OR(H35="",I35="",J35="",K35=""),"Complete decision person, date and scope",IF(COUNTIFS($A$118:$A$217,A35)&lt;&gt;1,"Add version record",IF(AND(E35="Change",COUNTIFS($A$228:$A$327,A35,$J$228:$J$327,"&lt;&gt;Pending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35,$I$338:$I$437,"Closed")&gt;0,COUNTIFS($A$338:$A$437,A35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recheck",IF(AND(O35="Recorded release",OR(AND(G35&lt;&gt;"Approved",G35&lt;&gt;"Approved with comments"),COUNTIFS($A$118:$A$217,A35,$D$118:$D$217,"&lt;&gt;")&lt;&gt;1)),"Release needs approved scope and revision","Review signed decision and conditions")))))))))</x:f>
      </x:c>
      <x:c r="D35" s="31"/>
      <x:c r="E35" s="28"/>
      <x:c r="F35" s="28"/>
      <x:c r="G35" s="28"/>
      <x:c r="H35" s="28"/>
      <x:c r="I35" s="46"/>
      <x:c r="J35" s="28"/>
      <x:c r="K35" s="28"/>
      <x:c r="L35" s="28"/>
      <x:c r="M35" s="46"/>
      <x:c r="N35" s="31"/>
      <x:c r="O35" s="28"/>
    </x:row>
    <x:row r="36" ht="36" customHeight="1">
      <x:c r="A36" s="31"/>
      <x:c r="B36" s="31"/>
      <x:c r="C36" s="34" t="str">
        <x:f>IF(A36="","",IF(COUNTIFS($A$8:$A$107,A36)&lt;&gt;1,"Duplicate Record ID",IF(OR(B36="",D36="",E36="",F36=""),"Complete source, cabinet, type and requester",IF(OR(G36="",G36="Pending"),"Decision pending",IF(OR(H36="",I36="",J36="",K36=""),"Complete decision person, date and scope",IF(COUNTIFS($A$118:$A$217,A36)&lt;&gt;1,"Add version record",IF(AND(E36="Change",COUNTIFS($A$228:$A$327,A36,$J$228:$J$327,"&lt;&gt;Pending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36,$I$338:$I$437,"Closed")&gt;0,COUNTIFS($A$338:$A$437,A36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recheck",IF(AND(O36="Recorded release",OR(AND(G36&lt;&gt;"Approved",G36&lt;&gt;"Approved with comments"),COUNTIFS($A$118:$A$217,A36,$D$118:$D$217,"&lt;&gt;")&lt;&gt;1)),"Release needs approved scope and revision","Review signed decision and conditions")))))))))</x:f>
      </x:c>
      <x:c r="D36" s="31"/>
      <x:c r="E36" s="28"/>
      <x:c r="F36" s="28"/>
      <x:c r="G36" s="28"/>
      <x:c r="H36" s="28"/>
      <x:c r="I36" s="46"/>
      <x:c r="J36" s="28"/>
      <x:c r="K36" s="28"/>
      <x:c r="L36" s="28"/>
      <x:c r="M36" s="46"/>
      <x:c r="N36" s="31"/>
      <x:c r="O36" s="28"/>
    </x:row>
    <x:row r="37" ht="36" customHeight="1">
      <x:c r="A37" s="31"/>
      <x:c r="B37" s="31"/>
      <x:c r="C37" s="34" t="str">
        <x:f>IF(A37="","",IF(COUNTIFS($A$8:$A$107,A37)&lt;&gt;1,"Duplicate Record ID",IF(OR(B37="",D37="",E37="",F37=""),"Complete source, cabinet, type and requester",IF(OR(G37="",G37="Pending"),"Decision pending",IF(OR(H37="",I37="",J37="",K37=""),"Complete decision person, date and scope",IF(COUNTIFS($A$118:$A$217,A37)&lt;&gt;1,"Add version record",IF(AND(E37="Change",COUNTIFS($A$228:$A$327,A37,$J$228:$J$327,"&lt;&gt;Pending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37,$I$338:$I$437,"Closed")&gt;0,COUNTIFS($A$338:$A$437,A37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recheck",IF(AND(O37="Recorded release",OR(AND(G37&lt;&gt;"Approved",G37&lt;&gt;"Approved with comments"),COUNTIFS($A$118:$A$217,A37,$D$118:$D$217,"&lt;&gt;")&lt;&gt;1)),"Release needs approved scope and revision","Review signed decision and conditions")))))))))</x:f>
      </x:c>
      <x:c r="D37" s="31"/>
      <x:c r="E37" s="28"/>
      <x:c r="F37" s="28"/>
      <x:c r="G37" s="28"/>
      <x:c r="H37" s="28"/>
      <x:c r="I37" s="46"/>
      <x:c r="J37" s="28"/>
      <x:c r="K37" s="28"/>
      <x:c r="L37" s="28"/>
      <x:c r="M37" s="46"/>
      <x:c r="N37" s="31"/>
      <x:c r="O37" s="28"/>
    </x:row>
    <x:row r="38" ht="36" customHeight="1">
      <x:c r="A38" s="31"/>
      <x:c r="B38" s="31"/>
      <x:c r="C38" s="34" t="str">
        <x:f>IF(A38="","",IF(COUNTIFS($A$8:$A$107,A38)&lt;&gt;1,"Duplicate Record ID",IF(OR(B38="",D38="",E38="",F38=""),"Complete source, cabinet, type and requester",IF(OR(G38="",G38="Pending"),"Decision pending",IF(OR(H38="",I38="",J38="",K38=""),"Complete decision person, date and scope",IF(COUNTIFS($A$118:$A$217,A38)&lt;&gt;1,"Add version record",IF(AND(E38="Change",COUNTIFS($A$228:$A$327,A38,$J$228:$J$327,"&lt;&gt;Pending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38,$I$338:$I$437,"Closed")&gt;0,COUNTIFS($A$338:$A$437,A38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recheck",IF(AND(O38="Recorded release",OR(AND(G38&lt;&gt;"Approved",G38&lt;&gt;"Approved with comments"),COUNTIFS($A$118:$A$217,A38,$D$118:$D$217,"&lt;&gt;")&lt;&gt;1)),"Release needs approved scope and revision","Review signed decision and conditions")))))))))</x:f>
      </x:c>
      <x:c r="D38" s="31"/>
      <x:c r="E38" s="28"/>
      <x:c r="F38" s="28"/>
      <x:c r="G38" s="28"/>
      <x:c r="H38" s="28"/>
      <x:c r="I38" s="46"/>
      <x:c r="J38" s="28"/>
      <x:c r="K38" s="28"/>
      <x:c r="L38" s="28"/>
      <x:c r="M38" s="46"/>
      <x:c r="N38" s="31"/>
      <x:c r="O38" s="28"/>
    </x:row>
    <x:row r="39" ht="36" customHeight="1">
      <x:c r="A39" s="31"/>
      <x:c r="B39" s="31"/>
      <x:c r="C39" s="34" t="str">
        <x:f>IF(A39="","",IF(COUNTIFS($A$8:$A$107,A39)&lt;&gt;1,"Duplicate Record ID",IF(OR(B39="",D39="",E39="",F39=""),"Complete source, cabinet, type and requester",IF(OR(G39="",G39="Pending"),"Decision pending",IF(OR(H39="",I39="",J39="",K39=""),"Complete decision person, date and scope",IF(COUNTIFS($A$118:$A$217,A39)&lt;&gt;1,"Add version record",IF(AND(E39="Change",COUNTIFS($A$228:$A$327,A39,$J$228:$J$327,"&lt;&gt;Pending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39,$I$338:$I$437,"Closed")&gt;0,COUNTIFS($A$338:$A$437,A39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recheck",IF(AND(O39="Recorded release",OR(AND(G39&lt;&gt;"Approved",G39&lt;&gt;"Approved with comments"),COUNTIFS($A$118:$A$217,A39,$D$118:$D$217,"&lt;&gt;")&lt;&gt;1)),"Release needs approved scope and revision","Review signed decision and conditions")))))))))</x:f>
      </x:c>
      <x:c r="D39" s="31"/>
      <x:c r="E39" s="28"/>
      <x:c r="F39" s="28"/>
      <x:c r="G39" s="28"/>
      <x:c r="H39" s="28"/>
      <x:c r="I39" s="46"/>
      <x:c r="J39" s="28"/>
      <x:c r="K39" s="28"/>
      <x:c r="L39" s="28"/>
      <x:c r="M39" s="46"/>
      <x:c r="N39" s="31"/>
      <x:c r="O39" s="28"/>
    </x:row>
    <x:row r="40" ht="36" customHeight="1">
      <x:c r="A40" s="31"/>
      <x:c r="B40" s="31"/>
      <x:c r="C40" s="34" t="str">
        <x:f>IF(A40="","",IF(COUNTIFS($A$8:$A$107,A40)&lt;&gt;1,"Duplicate Record ID",IF(OR(B40="",D40="",E40="",F40=""),"Complete source, cabinet, type and requester",IF(OR(G40="",G40="Pending"),"Decision pending",IF(OR(H40="",I40="",J40="",K40=""),"Complete decision person, date and scope",IF(COUNTIFS($A$118:$A$217,A40)&lt;&gt;1,"Add version record",IF(AND(E40="Change",COUNTIFS($A$228:$A$327,A40,$J$228:$J$327,"&lt;&gt;Pending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40,$I$338:$I$437,"Closed")&gt;0,COUNTIFS($A$338:$A$437,A40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recheck",IF(AND(O40="Recorded release",OR(AND(G40&lt;&gt;"Approved",G40&lt;&gt;"Approved with comments"),COUNTIFS($A$118:$A$217,A40,$D$118:$D$217,"&lt;&gt;")&lt;&gt;1)),"Release needs approved scope and revision","Review signed decision and conditions")))))))))</x:f>
      </x:c>
      <x:c r="D40" s="31"/>
      <x:c r="E40" s="28"/>
      <x:c r="F40" s="28"/>
      <x:c r="G40" s="28"/>
      <x:c r="H40" s="28"/>
      <x:c r="I40" s="46"/>
      <x:c r="J40" s="28"/>
      <x:c r="K40" s="28"/>
      <x:c r="L40" s="28"/>
      <x:c r="M40" s="46"/>
      <x:c r="N40" s="31"/>
      <x:c r="O40" s="28"/>
    </x:row>
    <x:row r="41" ht="36" customHeight="1">
      <x:c r="A41" s="31"/>
      <x:c r="B41" s="31"/>
      <x:c r="C41" s="34" t="str">
        <x:f>IF(A41="","",IF(COUNTIFS($A$8:$A$107,A41)&lt;&gt;1,"Duplicate Record ID",IF(OR(B41="",D41="",E41="",F41=""),"Complete source, cabinet, type and requester",IF(OR(G41="",G41="Pending"),"Decision pending",IF(OR(H41="",I41="",J41="",K41=""),"Complete decision person, date and scope",IF(COUNTIFS($A$118:$A$217,A41)&lt;&gt;1,"Add version record",IF(AND(E41="Change",COUNTIFS($A$228:$A$327,A41,$J$228:$J$327,"&lt;&gt;Pending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41,$I$338:$I$437,"Closed")&gt;0,COUNTIFS($A$338:$A$437,A41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recheck",IF(AND(O41="Recorded release",OR(AND(G41&lt;&gt;"Approved",G41&lt;&gt;"Approved with comments"),COUNTIFS($A$118:$A$217,A41,$D$118:$D$217,"&lt;&gt;")&lt;&gt;1)),"Release needs approved scope and revision","Review signed decision and conditions")))))))))</x:f>
      </x:c>
      <x:c r="D41" s="31"/>
      <x:c r="E41" s="28"/>
      <x:c r="F41" s="28"/>
      <x:c r="G41" s="28"/>
      <x:c r="H41" s="28"/>
      <x:c r="I41" s="46"/>
      <x:c r="J41" s="28"/>
      <x:c r="K41" s="28"/>
      <x:c r="L41" s="28"/>
      <x:c r="M41" s="46"/>
      <x:c r="N41" s="31"/>
      <x:c r="O41" s="28"/>
    </x:row>
    <x:row r="42" ht="36" customHeight="1">
      <x:c r="A42" s="31"/>
      <x:c r="B42" s="31"/>
      <x:c r="C42" s="34" t="str">
        <x:f>IF(A42="","",IF(COUNTIFS($A$8:$A$107,A42)&lt;&gt;1,"Duplicate Record ID",IF(OR(B42="",D42="",E42="",F42=""),"Complete source, cabinet, type and requester",IF(OR(G42="",G42="Pending"),"Decision pending",IF(OR(H42="",I42="",J42="",K42=""),"Complete decision person, date and scope",IF(COUNTIFS($A$118:$A$217,A42)&lt;&gt;1,"Add version record",IF(AND(E42="Change",COUNTIFS($A$228:$A$327,A42,$J$228:$J$327,"&lt;&gt;Pending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42,$I$338:$I$437,"Closed")&gt;0,COUNTIFS($A$338:$A$437,A42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recheck",IF(AND(O42="Recorded release",OR(AND(G42&lt;&gt;"Approved",G42&lt;&gt;"Approved with comments"),COUNTIFS($A$118:$A$217,A42,$D$118:$D$217,"&lt;&gt;")&lt;&gt;1)),"Release needs approved scope and revision","Review signed decision and conditions")))))))))</x:f>
      </x:c>
      <x:c r="D42" s="31"/>
      <x:c r="E42" s="28"/>
      <x:c r="F42" s="28"/>
      <x:c r="G42" s="28"/>
      <x:c r="H42" s="28"/>
      <x:c r="I42" s="46"/>
      <x:c r="J42" s="28"/>
      <x:c r="K42" s="28"/>
      <x:c r="L42" s="28"/>
      <x:c r="M42" s="46"/>
      <x:c r="N42" s="31"/>
      <x:c r="O42" s="28"/>
    </x:row>
    <x:row r="43" ht="36" customHeight="1">
      <x:c r="A43" s="31"/>
      <x:c r="B43" s="31"/>
      <x:c r="C43" s="34" t="str">
        <x:f>IF(A43="","",IF(COUNTIFS($A$8:$A$107,A43)&lt;&gt;1,"Duplicate Record ID",IF(OR(B43="",D43="",E43="",F43=""),"Complete source, cabinet, type and requester",IF(OR(G43="",G43="Pending"),"Decision pending",IF(OR(H43="",I43="",J43="",K43=""),"Complete decision person, date and scope",IF(COUNTIFS($A$118:$A$217,A43)&lt;&gt;1,"Add version record",IF(AND(E43="Change",COUNTIFS($A$228:$A$327,A43,$J$228:$J$327,"&lt;&gt;Pending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43,$I$338:$I$437,"Closed")&gt;0,COUNTIFS($A$338:$A$437,A43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recheck",IF(AND(O43="Recorded release",OR(AND(G43&lt;&gt;"Approved",G43&lt;&gt;"Approved with comments"),COUNTIFS($A$118:$A$217,A43,$D$118:$D$217,"&lt;&gt;")&lt;&gt;1)),"Release needs approved scope and revision","Review signed decision and conditions")))))))))</x:f>
      </x:c>
      <x:c r="D43" s="31"/>
      <x:c r="E43" s="28"/>
      <x:c r="F43" s="28"/>
      <x:c r="G43" s="28"/>
      <x:c r="H43" s="28"/>
      <x:c r="I43" s="46"/>
      <x:c r="J43" s="28"/>
      <x:c r="K43" s="28"/>
      <x:c r="L43" s="28"/>
      <x:c r="M43" s="46"/>
      <x:c r="N43" s="31"/>
      <x:c r="O43" s="28"/>
    </x:row>
    <x:row r="44" ht="36" customHeight="1">
      <x:c r="A44" s="31"/>
      <x:c r="B44" s="31"/>
      <x:c r="C44" s="34" t="str">
        <x:f>IF(A44="","",IF(COUNTIFS($A$8:$A$107,A44)&lt;&gt;1,"Duplicate Record ID",IF(OR(B44="",D44="",E44="",F44=""),"Complete source, cabinet, type and requester",IF(OR(G44="",G44="Pending"),"Decision pending",IF(OR(H44="",I44="",J44="",K44=""),"Complete decision person, date and scope",IF(COUNTIFS($A$118:$A$217,A44)&lt;&gt;1,"Add version record",IF(AND(E44="Change",COUNTIFS($A$228:$A$327,A44,$J$228:$J$327,"&lt;&gt;Pending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44,$I$338:$I$437,"Closed")&gt;0,COUNTIFS($A$338:$A$437,A44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recheck",IF(AND(O44="Recorded release",OR(AND(G44&lt;&gt;"Approved",G44&lt;&gt;"Approved with comments"),COUNTIFS($A$118:$A$217,A44,$D$118:$D$217,"&lt;&gt;")&lt;&gt;1)),"Release needs approved scope and revision","Review signed decision and conditions")))))))))</x:f>
      </x:c>
      <x:c r="D44" s="31"/>
      <x:c r="E44" s="28"/>
      <x:c r="F44" s="28"/>
      <x:c r="G44" s="28"/>
      <x:c r="H44" s="28"/>
      <x:c r="I44" s="46"/>
      <x:c r="J44" s="28"/>
      <x:c r="K44" s="28"/>
      <x:c r="L44" s="28"/>
      <x:c r="M44" s="46"/>
      <x:c r="N44" s="31"/>
      <x:c r="O44" s="28"/>
    </x:row>
    <x:row r="45" ht="36" customHeight="1">
      <x:c r="A45" s="31"/>
      <x:c r="B45" s="31"/>
      <x:c r="C45" s="34" t="str">
        <x:f>IF(A45="","",IF(COUNTIFS($A$8:$A$107,A45)&lt;&gt;1,"Duplicate Record ID",IF(OR(B45="",D45="",E45="",F45=""),"Complete source, cabinet, type and requester",IF(OR(G45="",G45="Pending"),"Decision pending",IF(OR(H45="",I45="",J45="",K45=""),"Complete decision person, date and scope",IF(COUNTIFS($A$118:$A$217,A45)&lt;&gt;1,"Add version record",IF(AND(E45="Change",COUNTIFS($A$228:$A$327,A45,$J$228:$J$327,"&lt;&gt;Pending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45,$I$338:$I$437,"Closed")&gt;0,COUNTIFS($A$338:$A$437,A45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recheck",IF(AND(O45="Recorded release",OR(AND(G45&lt;&gt;"Approved",G45&lt;&gt;"Approved with comments"),COUNTIFS($A$118:$A$217,A45,$D$118:$D$217,"&lt;&gt;")&lt;&gt;1)),"Release needs approved scope and revision","Review signed decision and conditions")))))))))</x:f>
      </x:c>
      <x:c r="D45" s="31"/>
      <x:c r="E45" s="28"/>
      <x:c r="F45" s="28"/>
      <x:c r="G45" s="28"/>
      <x:c r="H45" s="28"/>
      <x:c r="I45" s="46"/>
      <x:c r="J45" s="28"/>
      <x:c r="K45" s="28"/>
      <x:c r="L45" s="28"/>
      <x:c r="M45" s="46"/>
      <x:c r="N45" s="31"/>
      <x:c r="O45" s="28"/>
    </x:row>
    <x:row r="46" ht="36" customHeight="1">
      <x:c r="A46" s="31"/>
      <x:c r="B46" s="31"/>
      <x:c r="C46" s="34" t="str">
        <x:f>IF(A46="","",IF(COUNTIFS($A$8:$A$107,A46)&lt;&gt;1,"Duplicate Record ID",IF(OR(B46="",D46="",E46="",F46=""),"Complete source, cabinet, type and requester",IF(OR(G46="",G46="Pending"),"Decision pending",IF(OR(H46="",I46="",J46="",K46=""),"Complete decision person, date and scope",IF(COUNTIFS($A$118:$A$217,A46)&lt;&gt;1,"Add version record",IF(AND(E46="Change",COUNTIFS($A$228:$A$327,A46,$J$228:$J$327,"&lt;&gt;Pending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46,$I$338:$I$437,"Closed")&gt;0,COUNTIFS($A$338:$A$437,A46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recheck",IF(AND(O46="Recorded release",OR(AND(G46&lt;&gt;"Approved",G46&lt;&gt;"Approved with comments"),COUNTIFS($A$118:$A$217,A46,$D$118:$D$217,"&lt;&gt;")&lt;&gt;1)),"Release needs approved scope and revision","Review signed decision and conditions")))))))))</x:f>
      </x:c>
      <x:c r="D46" s="31"/>
      <x:c r="E46" s="28"/>
      <x:c r="F46" s="28"/>
      <x:c r="G46" s="28"/>
      <x:c r="H46" s="28"/>
      <x:c r="I46" s="46"/>
      <x:c r="J46" s="28"/>
      <x:c r="K46" s="28"/>
      <x:c r="L46" s="28"/>
      <x:c r="M46" s="46"/>
      <x:c r="N46" s="31"/>
      <x:c r="O46" s="28"/>
    </x:row>
    <x:row r="47" ht="36" customHeight="1">
      <x:c r="A47" s="31"/>
      <x:c r="B47" s="31"/>
      <x:c r="C47" s="34" t="str">
        <x:f>IF(A47="","",IF(COUNTIFS($A$8:$A$107,A47)&lt;&gt;1,"Duplicate Record ID",IF(OR(B47="",D47="",E47="",F47=""),"Complete source, cabinet, type and requester",IF(OR(G47="",G47="Pending"),"Decision pending",IF(OR(H47="",I47="",J47="",K47=""),"Complete decision person, date and scope",IF(COUNTIFS($A$118:$A$217,A47)&lt;&gt;1,"Add version record",IF(AND(E47="Change",COUNTIFS($A$228:$A$327,A47,$J$228:$J$327,"&lt;&gt;Pending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47,$I$338:$I$437,"Closed")&gt;0,COUNTIFS($A$338:$A$437,A47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recheck",IF(AND(O47="Recorded release",OR(AND(G47&lt;&gt;"Approved",G47&lt;&gt;"Approved with comments"),COUNTIFS($A$118:$A$217,A47,$D$118:$D$217,"&lt;&gt;")&lt;&gt;1)),"Release needs approved scope and revision","Review signed decision and conditions")))))))))</x:f>
      </x:c>
      <x:c r="D47" s="31"/>
      <x:c r="E47" s="28"/>
      <x:c r="F47" s="28"/>
      <x:c r="G47" s="28"/>
      <x:c r="H47" s="28"/>
      <x:c r="I47" s="46"/>
      <x:c r="J47" s="28"/>
      <x:c r="K47" s="28"/>
      <x:c r="L47" s="28"/>
      <x:c r="M47" s="46"/>
      <x:c r="N47" s="31"/>
      <x:c r="O47" s="28"/>
    </x:row>
    <x:row r="48" ht="36" customHeight="1">
      <x:c r="A48" s="31"/>
      <x:c r="B48" s="31"/>
      <x:c r="C48" s="34" t="str">
        <x:f>IF(A48="","",IF(COUNTIFS($A$8:$A$107,A48)&lt;&gt;1,"Duplicate Record ID",IF(OR(B48="",D48="",E48="",F48=""),"Complete source, cabinet, type and requester",IF(OR(G48="",G48="Pending"),"Decision pending",IF(OR(H48="",I48="",J48="",K48=""),"Complete decision person, date and scope",IF(COUNTIFS($A$118:$A$217,A48)&lt;&gt;1,"Add version record",IF(AND(E48="Change",COUNTIFS($A$228:$A$327,A48,$J$228:$J$327,"&lt;&gt;Pending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48,$I$338:$I$437,"Closed")&gt;0,COUNTIFS($A$338:$A$437,A48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recheck",IF(AND(O48="Recorded release",OR(AND(G48&lt;&gt;"Approved",G48&lt;&gt;"Approved with comments"),COUNTIFS($A$118:$A$217,A48,$D$118:$D$217,"&lt;&gt;")&lt;&gt;1)),"Release needs approved scope and revision","Review signed decision and conditions")))))))))</x:f>
      </x:c>
      <x:c r="D48" s="31"/>
      <x:c r="E48" s="28"/>
      <x:c r="F48" s="28"/>
      <x:c r="G48" s="28"/>
      <x:c r="H48" s="28"/>
      <x:c r="I48" s="46"/>
      <x:c r="J48" s="28"/>
      <x:c r="K48" s="28"/>
      <x:c r="L48" s="28"/>
      <x:c r="M48" s="46"/>
      <x:c r="N48" s="31"/>
      <x:c r="O48" s="28"/>
    </x:row>
    <x:row r="49" ht="36" customHeight="1">
      <x:c r="A49" s="31"/>
      <x:c r="B49" s="31"/>
      <x:c r="C49" s="34" t="str">
        <x:f>IF(A49="","",IF(COUNTIFS($A$8:$A$107,A49)&lt;&gt;1,"Duplicate Record ID",IF(OR(B49="",D49="",E49="",F49=""),"Complete source, cabinet, type and requester",IF(OR(G49="",G49="Pending"),"Decision pending",IF(OR(H49="",I49="",J49="",K49=""),"Complete decision person, date and scope",IF(COUNTIFS($A$118:$A$217,A49)&lt;&gt;1,"Add version record",IF(AND(E49="Change",COUNTIFS($A$228:$A$327,A49,$J$228:$J$327,"&lt;&gt;Pending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49,$I$338:$I$437,"Closed")&gt;0,COUNTIFS($A$338:$A$437,A49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recheck",IF(AND(O49="Recorded release",OR(AND(G49&lt;&gt;"Approved",G49&lt;&gt;"Approved with comments"),COUNTIFS($A$118:$A$217,A49,$D$118:$D$217,"&lt;&gt;")&lt;&gt;1)),"Release needs approved scope and revision","Review signed decision and conditions")))))))))</x:f>
      </x:c>
      <x:c r="D49" s="31"/>
      <x:c r="E49" s="28"/>
      <x:c r="F49" s="28"/>
      <x:c r="G49" s="28"/>
      <x:c r="H49" s="28"/>
      <x:c r="I49" s="46"/>
      <x:c r="J49" s="28"/>
      <x:c r="K49" s="28"/>
      <x:c r="L49" s="28"/>
      <x:c r="M49" s="46"/>
      <x:c r="N49" s="31"/>
      <x:c r="O49" s="28"/>
    </x:row>
    <x:row r="50" ht="36" customHeight="1">
      <x:c r="A50" s="31"/>
      <x:c r="B50" s="31"/>
      <x:c r="C50" s="34" t="str">
        <x:f>IF(A50="","",IF(COUNTIFS($A$8:$A$107,A50)&lt;&gt;1,"Duplicate Record ID",IF(OR(B50="",D50="",E50="",F50=""),"Complete source, cabinet, type and requester",IF(OR(G50="",G50="Pending"),"Decision pending",IF(OR(H50="",I50="",J50="",K50=""),"Complete decision person, date and scope",IF(COUNTIFS($A$118:$A$217,A50)&lt;&gt;1,"Add version record",IF(AND(E50="Change",COUNTIFS($A$228:$A$327,A50,$J$228:$J$327,"&lt;&gt;Pending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50,$I$338:$I$437,"Closed")&gt;0,COUNTIFS($A$338:$A$437,A50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recheck",IF(AND(O50="Recorded release",OR(AND(G50&lt;&gt;"Approved",G50&lt;&gt;"Approved with comments"),COUNTIFS($A$118:$A$217,A50,$D$118:$D$217,"&lt;&gt;")&lt;&gt;1)),"Release needs approved scope and revision","Review signed decision and conditions")))))))))</x:f>
      </x:c>
      <x:c r="D50" s="31"/>
      <x:c r="E50" s="28"/>
      <x:c r="F50" s="28"/>
      <x:c r="G50" s="28"/>
      <x:c r="H50" s="28"/>
      <x:c r="I50" s="46"/>
      <x:c r="J50" s="28"/>
      <x:c r="K50" s="28"/>
      <x:c r="L50" s="28"/>
      <x:c r="M50" s="46"/>
      <x:c r="N50" s="31"/>
      <x:c r="O50" s="28"/>
    </x:row>
    <x:row r="51" ht="36" customHeight="1">
      <x:c r="A51" s="31"/>
      <x:c r="B51" s="31"/>
      <x:c r="C51" s="34" t="str">
        <x:f>IF(A51="","",IF(COUNTIFS($A$8:$A$107,A51)&lt;&gt;1,"Duplicate Record ID",IF(OR(B51="",D51="",E51="",F51=""),"Complete source, cabinet, type and requester",IF(OR(G51="",G51="Pending"),"Decision pending",IF(OR(H51="",I51="",J51="",K51=""),"Complete decision person, date and scope",IF(COUNTIFS($A$118:$A$217,A51)&lt;&gt;1,"Add version record",IF(AND(E51="Change",COUNTIFS($A$228:$A$327,A51,$J$228:$J$327,"&lt;&gt;Pending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51,$I$338:$I$437,"Closed")&gt;0,COUNTIFS($A$338:$A$437,A51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recheck",IF(AND(O51="Recorded release",OR(AND(G51&lt;&gt;"Approved",G51&lt;&gt;"Approved with comments"),COUNTIFS($A$118:$A$217,A51,$D$118:$D$217,"&lt;&gt;")&lt;&gt;1)),"Release needs approved scope and revision","Review signed decision and conditions")))))))))</x:f>
      </x:c>
      <x:c r="D51" s="31"/>
      <x:c r="E51" s="28"/>
      <x:c r="F51" s="28"/>
      <x:c r="G51" s="28"/>
      <x:c r="H51" s="28"/>
      <x:c r="I51" s="46"/>
      <x:c r="J51" s="28"/>
      <x:c r="K51" s="28"/>
      <x:c r="L51" s="28"/>
      <x:c r="M51" s="46"/>
      <x:c r="N51" s="31"/>
      <x:c r="O51" s="28"/>
    </x:row>
    <x:row r="52" ht="36" customHeight="1">
      <x:c r="A52" s="31"/>
      <x:c r="B52" s="31"/>
      <x:c r="C52" s="34" t="str">
        <x:f>IF(A52="","",IF(COUNTIFS($A$8:$A$107,A52)&lt;&gt;1,"Duplicate Record ID",IF(OR(B52="",D52="",E52="",F52=""),"Complete source, cabinet, type and requester",IF(OR(G52="",G52="Pending"),"Decision pending",IF(OR(H52="",I52="",J52="",K52=""),"Complete decision person, date and scope",IF(COUNTIFS($A$118:$A$217,A52)&lt;&gt;1,"Add version record",IF(AND(E52="Change",COUNTIFS($A$228:$A$327,A52,$J$228:$J$327,"&lt;&gt;Pending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52,$I$338:$I$437,"Closed")&gt;0,COUNTIFS($A$338:$A$437,A52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recheck",IF(AND(O52="Recorded release",OR(AND(G52&lt;&gt;"Approved",G52&lt;&gt;"Approved with comments"),COUNTIFS($A$118:$A$217,A52,$D$118:$D$217,"&lt;&gt;")&lt;&gt;1)),"Release needs approved scope and revision","Review signed decision and conditions")))))))))</x:f>
      </x:c>
      <x:c r="D52" s="31"/>
      <x:c r="E52" s="28"/>
      <x:c r="F52" s="28"/>
      <x:c r="G52" s="28"/>
      <x:c r="H52" s="28"/>
      <x:c r="I52" s="46"/>
      <x:c r="J52" s="28"/>
      <x:c r="K52" s="28"/>
      <x:c r="L52" s="28"/>
      <x:c r="M52" s="46"/>
      <x:c r="N52" s="31"/>
      <x:c r="O52" s="28"/>
    </x:row>
    <x:row r="53" ht="36" customHeight="1">
      <x:c r="A53" s="31"/>
      <x:c r="B53" s="31"/>
      <x:c r="C53" s="34" t="str">
        <x:f>IF(A53="","",IF(COUNTIFS($A$8:$A$107,A53)&lt;&gt;1,"Duplicate Record ID",IF(OR(B53="",D53="",E53="",F53=""),"Complete source, cabinet, type and requester",IF(OR(G53="",G53="Pending"),"Decision pending",IF(OR(H53="",I53="",J53="",K53=""),"Complete decision person, date and scope",IF(COUNTIFS($A$118:$A$217,A53)&lt;&gt;1,"Add version record",IF(AND(E53="Change",COUNTIFS($A$228:$A$327,A53,$J$228:$J$327,"&lt;&gt;Pending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53,$I$338:$I$437,"Closed")&gt;0,COUNTIFS($A$338:$A$437,A53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recheck",IF(AND(O53="Recorded release",OR(AND(G53&lt;&gt;"Approved",G53&lt;&gt;"Approved with comments"),COUNTIFS($A$118:$A$217,A53,$D$118:$D$217,"&lt;&gt;")&lt;&gt;1)),"Release needs approved scope and revision","Review signed decision and conditions")))))))))</x:f>
      </x:c>
      <x:c r="D53" s="31"/>
      <x:c r="E53" s="28"/>
      <x:c r="F53" s="28"/>
      <x:c r="G53" s="28"/>
      <x:c r="H53" s="28"/>
      <x:c r="I53" s="46"/>
      <x:c r="J53" s="28"/>
      <x:c r="K53" s="28"/>
      <x:c r="L53" s="28"/>
      <x:c r="M53" s="46"/>
      <x:c r="N53" s="31"/>
      <x:c r="O53" s="28"/>
    </x:row>
    <x:row r="54" ht="36" customHeight="1">
      <x:c r="A54" s="31"/>
      <x:c r="B54" s="31"/>
      <x:c r="C54" s="34" t="str">
        <x:f>IF(A54="","",IF(COUNTIFS($A$8:$A$107,A54)&lt;&gt;1,"Duplicate Record ID",IF(OR(B54="",D54="",E54="",F54=""),"Complete source, cabinet, type and requester",IF(OR(G54="",G54="Pending"),"Decision pending",IF(OR(H54="",I54="",J54="",K54=""),"Complete decision person, date and scope",IF(COUNTIFS($A$118:$A$217,A54)&lt;&gt;1,"Add version record",IF(AND(E54="Change",COUNTIFS($A$228:$A$327,A54,$J$228:$J$327,"&lt;&gt;Pending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54,$I$338:$I$437,"Closed")&gt;0,COUNTIFS($A$338:$A$437,A54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recheck",IF(AND(O54="Recorded release",OR(AND(G54&lt;&gt;"Approved",G54&lt;&gt;"Approved with comments"),COUNTIFS($A$118:$A$217,A54,$D$118:$D$217,"&lt;&gt;")&lt;&gt;1)),"Release needs approved scope and revision","Review signed decision and conditions")))))))))</x:f>
      </x:c>
      <x:c r="D54" s="31"/>
      <x:c r="E54" s="28"/>
      <x:c r="F54" s="28"/>
      <x:c r="G54" s="28"/>
      <x:c r="H54" s="28"/>
      <x:c r="I54" s="46"/>
      <x:c r="J54" s="28"/>
      <x:c r="K54" s="28"/>
      <x:c r="L54" s="28"/>
      <x:c r="M54" s="46"/>
      <x:c r="N54" s="31"/>
      <x:c r="O54" s="28"/>
    </x:row>
    <x:row r="55" ht="36" customHeight="1">
      <x:c r="A55" s="31"/>
      <x:c r="B55" s="31"/>
      <x:c r="C55" s="34" t="str">
        <x:f>IF(A55="","",IF(COUNTIFS($A$8:$A$107,A55)&lt;&gt;1,"Duplicate Record ID",IF(OR(B55="",D55="",E55="",F55=""),"Complete source, cabinet, type and requester",IF(OR(G55="",G55="Pending"),"Decision pending",IF(OR(H55="",I55="",J55="",K55=""),"Complete decision person, date and scope",IF(COUNTIFS($A$118:$A$217,A55)&lt;&gt;1,"Add version record",IF(AND(E55="Change",COUNTIFS($A$228:$A$327,A55,$J$228:$J$327,"&lt;&gt;Pending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55,$I$338:$I$437,"Closed")&gt;0,COUNTIFS($A$338:$A$437,A55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recheck",IF(AND(O55="Recorded release",OR(AND(G55&lt;&gt;"Approved",G55&lt;&gt;"Approved with comments"),COUNTIFS($A$118:$A$217,A55,$D$118:$D$217,"&lt;&gt;")&lt;&gt;1)),"Release needs approved scope and revision","Review signed decision and conditions")))))))))</x:f>
      </x:c>
      <x:c r="D55" s="31"/>
      <x:c r="E55" s="28"/>
      <x:c r="F55" s="28"/>
      <x:c r="G55" s="28"/>
      <x:c r="H55" s="28"/>
      <x:c r="I55" s="46"/>
      <x:c r="J55" s="28"/>
      <x:c r="K55" s="28"/>
      <x:c r="L55" s="28"/>
      <x:c r="M55" s="46"/>
      <x:c r="N55" s="31"/>
      <x:c r="O55" s="28"/>
    </x:row>
    <x:row r="56" ht="36" customHeight="1">
      <x:c r="A56" s="31"/>
      <x:c r="B56" s="31"/>
      <x:c r="C56" s="34" t="str">
        <x:f>IF(A56="","",IF(COUNTIFS($A$8:$A$107,A56)&lt;&gt;1,"Duplicate Record ID",IF(OR(B56="",D56="",E56="",F56=""),"Complete source, cabinet, type and requester",IF(OR(G56="",G56="Pending"),"Decision pending",IF(OR(H56="",I56="",J56="",K56=""),"Complete decision person, date and scope",IF(COUNTIFS($A$118:$A$217,A56)&lt;&gt;1,"Add version record",IF(AND(E56="Change",COUNTIFS($A$228:$A$327,A56,$J$228:$J$327,"&lt;&gt;Pending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56,$I$338:$I$437,"Closed")&gt;0,COUNTIFS($A$338:$A$437,A56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recheck",IF(AND(O56="Recorded release",OR(AND(G56&lt;&gt;"Approved",G56&lt;&gt;"Approved with comments"),COUNTIFS($A$118:$A$217,A56,$D$118:$D$217,"&lt;&gt;")&lt;&gt;1)),"Release needs approved scope and revision","Review signed decision and conditions")))))))))</x:f>
      </x:c>
      <x:c r="D56" s="31"/>
      <x:c r="E56" s="28"/>
      <x:c r="F56" s="28"/>
      <x:c r="G56" s="28"/>
      <x:c r="H56" s="28"/>
      <x:c r="I56" s="46"/>
      <x:c r="J56" s="28"/>
      <x:c r="K56" s="28"/>
      <x:c r="L56" s="28"/>
      <x:c r="M56" s="46"/>
      <x:c r="N56" s="31"/>
      <x:c r="O56" s="28"/>
    </x:row>
    <x:row r="57" ht="36" customHeight="1">
      <x:c r="A57" s="31"/>
      <x:c r="B57" s="31"/>
      <x:c r="C57" s="34" t="str">
        <x:f>IF(A57="","",IF(COUNTIFS($A$8:$A$107,A57)&lt;&gt;1,"Duplicate Record ID",IF(OR(B57="",D57="",E57="",F57=""),"Complete source, cabinet, type and requester",IF(OR(G57="",G57="Pending"),"Decision pending",IF(OR(H57="",I57="",J57="",K57=""),"Complete decision person, date and scope",IF(COUNTIFS($A$118:$A$217,A57)&lt;&gt;1,"Add version record",IF(AND(E57="Change",COUNTIFS($A$228:$A$327,A57,$J$228:$J$327,"&lt;&gt;Pending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57,$I$338:$I$437,"Closed")&gt;0,COUNTIFS($A$338:$A$437,A57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recheck",IF(AND(O57="Recorded release",OR(AND(G57&lt;&gt;"Approved",G57&lt;&gt;"Approved with comments"),COUNTIFS($A$118:$A$217,A57,$D$118:$D$217,"&lt;&gt;")&lt;&gt;1)),"Release needs approved scope and revision","Review signed decision and conditions")))))))))</x:f>
      </x:c>
      <x:c r="D57" s="31"/>
      <x:c r="E57" s="28"/>
      <x:c r="F57" s="28"/>
      <x:c r="G57" s="28"/>
      <x:c r="H57" s="28"/>
      <x:c r="I57" s="46"/>
      <x:c r="J57" s="28"/>
      <x:c r="K57" s="28"/>
      <x:c r="L57" s="28"/>
      <x:c r="M57" s="46"/>
      <x:c r="N57" s="31"/>
      <x:c r="O57" s="28"/>
    </x:row>
    <x:row r="58" ht="36" customHeight="1">
      <x:c r="A58" s="31"/>
      <x:c r="B58" s="31"/>
      <x:c r="C58" s="34" t="str">
        <x:f>IF(A58="","",IF(COUNTIFS($A$8:$A$107,A58)&lt;&gt;1,"Duplicate Record ID",IF(OR(B58="",D58="",E58="",F58=""),"Complete source, cabinet, type and requester",IF(OR(G58="",G58="Pending"),"Decision pending",IF(OR(H58="",I58="",J58="",K58=""),"Complete decision person, date and scope",IF(COUNTIFS($A$118:$A$217,A58)&lt;&gt;1,"Add version record",IF(AND(E58="Change",COUNTIFS($A$228:$A$327,A58,$J$228:$J$327,"&lt;&gt;Pending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58,$I$338:$I$437,"Closed")&gt;0,COUNTIFS($A$338:$A$437,A58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recheck",IF(AND(O58="Recorded release",OR(AND(G58&lt;&gt;"Approved",G58&lt;&gt;"Approved with comments"),COUNTIFS($A$118:$A$217,A58,$D$118:$D$217,"&lt;&gt;")&lt;&gt;1)),"Release needs approved scope and revision","Review signed decision and conditions")))))))))</x:f>
      </x:c>
      <x:c r="D58" s="31"/>
      <x:c r="E58" s="28"/>
      <x:c r="F58" s="28"/>
      <x:c r="G58" s="28"/>
      <x:c r="H58" s="28"/>
      <x:c r="I58" s="46"/>
      <x:c r="J58" s="28"/>
      <x:c r="K58" s="28"/>
      <x:c r="L58" s="28"/>
      <x:c r="M58" s="46"/>
      <x:c r="N58" s="31"/>
      <x:c r="O58" s="28"/>
    </x:row>
    <x:row r="59" ht="36" customHeight="1">
      <x:c r="A59" s="31"/>
      <x:c r="B59" s="31"/>
      <x:c r="C59" s="34" t="str">
        <x:f>IF(A59="","",IF(COUNTIFS($A$8:$A$107,A59)&lt;&gt;1,"Duplicate Record ID",IF(OR(B59="",D59="",E59="",F59=""),"Complete source, cabinet, type and requester",IF(OR(G59="",G59="Pending"),"Decision pending",IF(OR(H59="",I59="",J59="",K59=""),"Complete decision person, date and scope",IF(COUNTIFS($A$118:$A$217,A59)&lt;&gt;1,"Add version record",IF(AND(E59="Change",COUNTIFS($A$228:$A$327,A59,$J$228:$J$327,"&lt;&gt;Pending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59,$I$338:$I$437,"Closed")&gt;0,COUNTIFS($A$338:$A$437,A59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recheck",IF(AND(O59="Recorded release",OR(AND(G59&lt;&gt;"Approved",G59&lt;&gt;"Approved with comments"),COUNTIFS($A$118:$A$217,A59,$D$118:$D$217,"&lt;&gt;")&lt;&gt;1)),"Release needs approved scope and revision","Review signed decision and conditions")))))))))</x:f>
      </x:c>
      <x:c r="D59" s="31"/>
      <x:c r="E59" s="28"/>
      <x:c r="F59" s="28"/>
      <x:c r="G59" s="28"/>
      <x:c r="H59" s="28"/>
      <x:c r="I59" s="46"/>
      <x:c r="J59" s="28"/>
      <x:c r="K59" s="28"/>
      <x:c r="L59" s="28"/>
      <x:c r="M59" s="46"/>
      <x:c r="N59" s="31"/>
      <x:c r="O59" s="28"/>
    </x:row>
    <x:row r="60" ht="36" customHeight="1">
      <x:c r="A60" s="31"/>
      <x:c r="B60" s="31"/>
      <x:c r="C60" s="34" t="str">
        <x:f>IF(A60="","",IF(COUNTIFS($A$8:$A$107,A60)&lt;&gt;1,"Duplicate Record ID",IF(OR(B60="",D60="",E60="",F60=""),"Complete source, cabinet, type and requester",IF(OR(G60="",G60="Pending"),"Decision pending",IF(OR(H60="",I60="",J60="",K60=""),"Complete decision person, date and scope",IF(COUNTIFS($A$118:$A$217,A60)&lt;&gt;1,"Add version record",IF(AND(E60="Change",COUNTIFS($A$228:$A$327,A60,$J$228:$J$327,"&lt;&gt;Pending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60,$I$338:$I$437,"Closed")&gt;0,COUNTIFS($A$338:$A$437,A60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recheck",IF(AND(O60="Recorded release",OR(AND(G60&lt;&gt;"Approved",G60&lt;&gt;"Approved with comments"),COUNTIFS($A$118:$A$217,A60,$D$118:$D$217,"&lt;&gt;")&lt;&gt;1)),"Release needs approved scope and revision","Review signed decision and conditions")))))))))</x:f>
      </x:c>
      <x:c r="D60" s="31"/>
      <x:c r="E60" s="28"/>
      <x:c r="F60" s="28"/>
      <x:c r="G60" s="28"/>
      <x:c r="H60" s="28"/>
      <x:c r="I60" s="46"/>
      <x:c r="J60" s="28"/>
      <x:c r="K60" s="28"/>
      <x:c r="L60" s="28"/>
      <x:c r="M60" s="46"/>
      <x:c r="N60" s="31"/>
      <x:c r="O60" s="28"/>
    </x:row>
    <x:row r="61" ht="36" customHeight="1">
      <x:c r="A61" s="31"/>
      <x:c r="B61" s="31"/>
      <x:c r="C61" s="34" t="str">
        <x:f>IF(A61="","",IF(COUNTIFS($A$8:$A$107,A61)&lt;&gt;1,"Duplicate Record ID",IF(OR(B61="",D61="",E61="",F61=""),"Complete source, cabinet, type and requester",IF(OR(G61="",G61="Pending"),"Decision pending",IF(OR(H61="",I61="",J61="",K61=""),"Complete decision person, date and scope",IF(COUNTIFS($A$118:$A$217,A61)&lt;&gt;1,"Add version record",IF(AND(E61="Change",COUNTIFS($A$228:$A$327,A61,$J$228:$J$327,"&lt;&gt;Pending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61,$I$338:$I$437,"Closed")&gt;0,COUNTIFS($A$338:$A$437,A61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recheck",IF(AND(O61="Recorded release",OR(AND(G61&lt;&gt;"Approved",G61&lt;&gt;"Approved with comments"),COUNTIFS($A$118:$A$217,A61,$D$118:$D$217,"&lt;&gt;")&lt;&gt;1)),"Release needs approved scope and revision","Review signed decision and conditions")))))))))</x:f>
      </x:c>
      <x:c r="D61" s="31"/>
      <x:c r="E61" s="28"/>
      <x:c r="F61" s="28"/>
      <x:c r="G61" s="28"/>
      <x:c r="H61" s="28"/>
      <x:c r="I61" s="46"/>
      <x:c r="J61" s="28"/>
      <x:c r="K61" s="28"/>
      <x:c r="L61" s="28"/>
      <x:c r="M61" s="46"/>
      <x:c r="N61" s="31"/>
      <x:c r="O61" s="28"/>
    </x:row>
    <x:row r="62" ht="36" customHeight="1">
      <x:c r="A62" s="31"/>
      <x:c r="B62" s="31"/>
      <x:c r="C62" s="34" t="str">
        <x:f>IF(A62="","",IF(COUNTIFS($A$8:$A$107,A62)&lt;&gt;1,"Duplicate Record ID",IF(OR(B62="",D62="",E62="",F62=""),"Complete source, cabinet, type and requester",IF(OR(G62="",G62="Pending"),"Decision pending",IF(OR(H62="",I62="",J62="",K62=""),"Complete decision person, date and scope",IF(COUNTIFS($A$118:$A$217,A62)&lt;&gt;1,"Add version record",IF(AND(E62="Change",COUNTIFS($A$228:$A$327,A62,$J$228:$J$327,"&lt;&gt;Pending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62,$I$338:$I$437,"Closed")&gt;0,COUNTIFS($A$338:$A$437,A62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recheck",IF(AND(O62="Recorded release",OR(AND(G62&lt;&gt;"Approved",G62&lt;&gt;"Approved with comments"),COUNTIFS($A$118:$A$217,A62,$D$118:$D$217,"&lt;&gt;")&lt;&gt;1)),"Release needs approved scope and revision","Review signed decision and conditions")))))))))</x:f>
      </x:c>
      <x:c r="D62" s="31"/>
      <x:c r="E62" s="28"/>
      <x:c r="F62" s="28"/>
      <x:c r="G62" s="28"/>
      <x:c r="H62" s="28"/>
      <x:c r="I62" s="46"/>
      <x:c r="J62" s="28"/>
      <x:c r="K62" s="28"/>
      <x:c r="L62" s="28"/>
      <x:c r="M62" s="46"/>
      <x:c r="N62" s="31"/>
      <x:c r="O62" s="28"/>
    </x:row>
    <x:row r="63" ht="36" customHeight="1">
      <x:c r="A63" s="31"/>
      <x:c r="B63" s="31"/>
      <x:c r="C63" s="34" t="str">
        <x:f>IF(A63="","",IF(COUNTIFS($A$8:$A$107,A63)&lt;&gt;1,"Duplicate Record ID",IF(OR(B63="",D63="",E63="",F63=""),"Complete source, cabinet, type and requester",IF(OR(G63="",G63="Pending"),"Decision pending",IF(OR(H63="",I63="",J63="",K63=""),"Complete decision person, date and scope",IF(COUNTIFS($A$118:$A$217,A63)&lt;&gt;1,"Add version record",IF(AND(E63="Change",COUNTIFS($A$228:$A$327,A63,$J$228:$J$327,"&lt;&gt;Pending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63,$I$338:$I$437,"Closed")&gt;0,COUNTIFS($A$338:$A$437,A63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recheck",IF(AND(O63="Recorded release",OR(AND(G63&lt;&gt;"Approved",G63&lt;&gt;"Approved with comments"),COUNTIFS($A$118:$A$217,A63,$D$118:$D$217,"&lt;&gt;")&lt;&gt;1)),"Release needs approved scope and revision","Review signed decision and conditions")))))))))</x:f>
      </x:c>
      <x:c r="D63" s="31"/>
      <x:c r="E63" s="28"/>
      <x:c r="F63" s="28"/>
      <x:c r="G63" s="28"/>
      <x:c r="H63" s="28"/>
      <x:c r="I63" s="46"/>
      <x:c r="J63" s="28"/>
      <x:c r="K63" s="28"/>
      <x:c r="L63" s="28"/>
      <x:c r="M63" s="46"/>
      <x:c r="N63" s="31"/>
      <x:c r="O63" s="28"/>
    </x:row>
    <x:row r="64" ht="36" customHeight="1">
      <x:c r="A64" s="31"/>
      <x:c r="B64" s="31"/>
      <x:c r="C64" s="34" t="str">
        <x:f>IF(A64="","",IF(COUNTIFS($A$8:$A$107,A64)&lt;&gt;1,"Duplicate Record ID",IF(OR(B64="",D64="",E64="",F64=""),"Complete source, cabinet, type and requester",IF(OR(G64="",G64="Pending"),"Decision pending",IF(OR(H64="",I64="",J64="",K64=""),"Complete decision person, date and scope",IF(COUNTIFS($A$118:$A$217,A64)&lt;&gt;1,"Add version record",IF(AND(E64="Change",COUNTIFS($A$228:$A$327,A64,$J$228:$J$327,"&lt;&gt;Pending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64,$I$338:$I$437,"Closed")&gt;0,COUNTIFS($A$338:$A$437,A64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recheck",IF(AND(O64="Recorded release",OR(AND(G64&lt;&gt;"Approved",G64&lt;&gt;"Approved with comments"),COUNTIFS($A$118:$A$217,A64,$D$118:$D$217,"&lt;&gt;")&lt;&gt;1)),"Release needs approved scope and revision","Review signed decision and conditions")))))))))</x:f>
      </x:c>
      <x:c r="D64" s="31"/>
      <x:c r="E64" s="28"/>
      <x:c r="F64" s="28"/>
      <x:c r="G64" s="28"/>
      <x:c r="H64" s="28"/>
      <x:c r="I64" s="46"/>
      <x:c r="J64" s="28"/>
      <x:c r="K64" s="28"/>
      <x:c r="L64" s="28"/>
      <x:c r="M64" s="46"/>
      <x:c r="N64" s="31"/>
      <x:c r="O64" s="28"/>
    </x:row>
    <x:row r="65" ht="36" customHeight="1">
      <x:c r="A65" s="31"/>
      <x:c r="B65" s="31"/>
      <x:c r="C65" s="34" t="str">
        <x:f>IF(A65="","",IF(COUNTIFS($A$8:$A$107,A65)&lt;&gt;1,"Duplicate Record ID",IF(OR(B65="",D65="",E65="",F65=""),"Complete source, cabinet, type and requester",IF(OR(G65="",G65="Pending"),"Decision pending",IF(OR(H65="",I65="",J65="",K65=""),"Complete decision person, date and scope",IF(COUNTIFS($A$118:$A$217,A65)&lt;&gt;1,"Add version record",IF(AND(E65="Change",COUNTIFS($A$228:$A$327,A65,$J$228:$J$327,"&lt;&gt;Pending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65,$I$338:$I$437,"Closed")&gt;0,COUNTIFS($A$338:$A$437,A65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recheck",IF(AND(O65="Recorded release",OR(AND(G65&lt;&gt;"Approved",G65&lt;&gt;"Approved with comments"),COUNTIFS($A$118:$A$217,A65,$D$118:$D$217,"&lt;&gt;")&lt;&gt;1)),"Release needs approved scope and revision","Review signed decision and conditions")))))))))</x:f>
      </x:c>
      <x:c r="D65" s="31"/>
      <x:c r="E65" s="28"/>
      <x:c r="F65" s="28"/>
      <x:c r="G65" s="28"/>
      <x:c r="H65" s="28"/>
      <x:c r="I65" s="46"/>
      <x:c r="J65" s="28"/>
      <x:c r="K65" s="28"/>
      <x:c r="L65" s="28"/>
      <x:c r="M65" s="46"/>
      <x:c r="N65" s="31"/>
      <x:c r="O65" s="28"/>
    </x:row>
    <x:row r="66" ht="36" customHeight="1">
      <x:c r="A66" s="31"/>
      <x:c r="B66" s="31"/>
      <x:c r="C66" s="34" t="str">
        <x:f>IF(A66="","",IF(COUNTIFS($A$8:$A$107,A66)&lt;&gt;1,"Duplicate Record ID",IF(OR(B66="",D66="",E66="",F66=""),"Complete source, cabinet, type and requester",IF(OR(G66="",G66="Pending"),"Decision pending",IF(OR(H66="",I66="",J66="",K66=""),"Complete decision person, date and scope",IF(COUNTIFS($A$118:$A$217,A66)&lt;&gt;1,"Add version record",IF(AND(E66="Change",COUNTIFS($A$228:$A$327,A66,$J$228:$J$327,"&lt;&gt;Pending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66,$I$338:$I$437,"Closed")&gt;0,COUNTIFS($A$338:$A$437,A66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recheck",IF(AND(O66="Recorded release",OR(AND(G66&lt;&gt;"Approved",G66&lt;&gt;"Approved with comments"),COUNTIFS($A$118:$A$217,A66,$D$118:$D$217,"&lt;&gt;")&lt;&gt;1)),"Release needs approved scope and revision","Review signed decision and conditions")))))))))</x:f>
      </x:c>
      <x:c r="D66" s="31"/>
      <x:c r="E66" s="28"/>
      <x:c r="F66" s="28"/>
      <x:c r="G66" s="28"/>
      <x:c r="H66" s="28"/>
      <x:c r="I66" s="46"/>
      <x:c r="J66" s="28"/>
      <x:c r="K66" s="28"/>
      <x:c r="L66" s="28"/>
      <x:c r="M66" s="46"/>
      <x:c r="N66" s="31"/>
      <x:c r="O66" s="28"/>
    </x:row>
    <x:row r="67" ht="36" customHeight="1">
      <x:c r="A67" s="31"/>
      <x:c r="B67" s="31"/>
      <x:c r="C67" s="34" t="str">
        <x:f>IF(A67="","",IF(COUNTIFS($A$8:$A$107,A67)&lt;&gt;1,"Duplicate Record ID",IF(OR(B67="",D67="",E67="",F67=""),"Complete source, cabinet, type and requester",IF(OR(G67="",G67="Pending"),"Decision pending",IF(OR(H67="",I67="",J67="",K67=""),"Complete decision person, date and scope",IF(COUNTIFS($A$118:$A$217,A67)&lt;&gt;1,"Add version record",IF(AND(E67="Change",COUNTIFS($A$228:$A$327,A67,$J$228:$J$327,"&lt;&gt;Pending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67,$I$338:$I$437,"Closed")&gt;0,COUNTIFS($A$338:$A$437,A67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recheck",IF(AND(O67="Recorded release",OR(AND(G67&lt;&gt;"Approved",G67&lt;&gt;"Approved with comments"),COUNTIFS($A$118:$A$217,A67,$D$118:$D$217,"&lt;&gt;")&lt;&gt;1)),"Release needs approved scope and revision","Review signed decision and conditions")))))))))</x:f>
      </x:c>
      <x:c r="D67" s="31"/>
      <x:c r="E67" s="28"/>
      <x:c r="F67" s="28"/>
      <x:c r="G67" s="28"/>
      <x:c r="H67" s="28"/>
      <x:c r="I67" s="46"/>
      <x:c r="J67" s="28"/>
      <x:c r="K67" s="28"/>
      <x:c r="L67" s="28"/>
      <x:c r="M67" s="46"/>
      <x:c r="N67" s="31"/>
      <x:c r="O67" s="28"/>
    </x:row>
    <x:row r="68" ht="36" customHeight="1">
      <x:c r="A68" s="31"/>
      <x:c r="B68" s="31"/>
      <x:c r="C68" s="34" t="str">
        <x:f>IF(A68="","",IF(COUNTIFS($A$8:$A$107,A68)&lt;&gt;1,"Duplicate Record ID",IF(OR(B68="",D68="",E68="",F68=""),"Complete source, cabinet, type and requester",IF(OR(G68="",G68="Pending"),"Decision pending",IF(OR(H68="",I68="",J68="",K68=""),"Complete decision person, date and scope",IF(COUNTIFS($A$118:$A$217,A68)&lt;&gt;1,"Add version record",IF(AND(E68="Change",COUNTIFS($A$228:$A$327,A68,$J$228:$J$327,"&lt;&gt;Pending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68,$I$338:$I$437,"Closed")&gt;0,COUNTIFS($A$338:$A$437,A68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recheck",IF(AND(O68="Recorded release",OR(AND(G68&lt;&gt;"Approved",G68&lt;&gt;"Approved with comments"),COUNTIFS($A$118:$A$217,A68,$D$118:$D$217,"&lt;&gt;")&lt;&gt;1)),"Release needs approved scope and revision","Review signed decision and conditions")))))))))</x:f>
      </x:c>
      <x:c r="D68" s="31"/>
      <x:c r="E68" s="28"/>
      <x:c r="F68" s="28"/>
      <x:c r="G68" s="28"/>
      <x:c r="H68" s="28"/>
      <x:c r="I68" s="46"/>
      <x:c r="J68" s="28"/>
      <x:c r="K68" s="28"/>
      <x:c r="L68" s="28"/>
      <x:c r="M68" s="46"/>
      <x:c r="N68" s="31"/>
      <x:c r="O68" s="28"/>
    </x:row>
    <x:row r="69" ht="36" customHeight="1">
      <x:c r="A69" s="31"/>
      <x:c r="B69" s="31"/>
      <x:c r="C69" s="34" t="str">
        <x:f>IF(A69="","",IF(COUNTIFS($A$8:$A$107,A69)&lt;&gt;1,"Duplicate Record ID",IF(OR(B69="",D69="",E69="",F69=""),"Complete source, cabinet, type and requester",IF(OR(G69="",G69="Pending"),"Decision pending",IF(OR(H69="",I69="",J69="",K69=""),"Complete decision person, date and scope",IF(COUNTIFS($A$118:$A$217,A69)&lt;&gt;1,"Add version record",IF(AND(E69="Change",COUNTIFS($A$228:$A$327,A69,$J$228:$J$327,"&lt;&gt;Pending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69,$I$338:$I$437,"Closed")&gt;0,COUNTIFS($A$338:$A$437,A69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recheck",IF(AND(O69="Recorded release",OR(AND(G69&lt;&gt;"Approved",G69&lt;&gt;"Approved with comments"),COUNTIFS($A$118:$A$217,A69,$D$118:$D$217,"&lt;&gt;")&lt;&gt;1)),"Release needs approved scope and revision","Review signed decision and conditions")))))))))</x:f>
      </x:c>
      <x:c r="D69" s="31"/>
      <x:c r="E69" s="28"/>
      <x:c r="F69" s="28"/>
      <x:c r="G69" s="28"/>
      <x:c r="H69" s="28"/>
      <x:c r="I69" s="46"/>
      <x:c r="J69" s="28"/>
      <x:c r="K69" s="28"/>
      <x:c r="L69" s="28"/>
      <x:c r="M69" s="46"/>
      <x:c r="N69" s="31"/>
      <x:c r="O69" s="28"/>
    </x:row>
    <x:row r="70" ht="36" customHeight="1">
      <x:c r="A70" s="31"/>
      <x:c r="B70" s="31"/>
      <x:c r="C70" s="34" t="str">
        <x:f>IF(A70="","",IF(COUNTIFS($A$8:$A$107,A70)&lt;&gt;1,"Duplicate Record ID",IF(OR(B70="",D70="",E70="",F70=""),"Complete source, cabinet, type and requester",IF(OR(G70="",G70="Pending"),"Decision pending",IF(OR(H70="",I70="",J70="",K70=""),"Complete decision person, date and scope",IF(COUNTIFS($A$118:$A$217,A70)&lt;&gt;1,"Add version record",IF(AND(E70="Change",COUNTIFS($A$228:$A$327,A70,$J$228:$J$327,"&lt;&gt;Pending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70,$I$338:$I$437,"Closed")&gt;0,COUNTIFS($A$338:$A$437,A70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recheck",IF(AND(O70="Recorded release",OR(AND(G70&lt;&gt;"Approved",G70&lt;&gt;"Approved with comments"),COUNTIFS($A$118:$A$217,A70,$D$118:$D$217,"&lt;&gt;")&lt;&gt;1)),"Release needs approved scope and revision","Review signed decision and conditions")))))))))</x:f>
      </x:c>
      <x:c r="D70" s="31"/>
      <x:c r="E70" s="28"/>
      <x:c r="F70" s="28"/>
      <x:c r="G70" s="28"/>
      <x:c r="H70" s="28"/>
      <x:c r="I70" s="46"/>
      <x:c r="J70" s="28"/>
      <x:c r="K70" s="28"/>
      <x:c r="L70" s="28"/>
      <x:c r="M70" s="46"/>
      <x:c r="N70" s="31"/>
      <x:c r="O70" s="28"/>
    </x:row>
    <x:row r="71" ht="36" customHeight="1">
      <x:c r="A71" s="31"/>
      <x:c r="B71" s="31"/>
      <x:c r="C71" s="34" t="str">
        <x:f>IF(A71="","",IF(COUNTIFS($A$8:$A$107,A71)&lt;&gt;1,"Duplicate Record ID",IF(OR(B71="",D71="",E71="",F71=""),"Complete source, cabinet, type and requester",IF(OR(G71="",G71="Pending"),"Decision pending",IF(OR(H71="",I71="",J71="",K71=""),"Complete decision person, date and scope",IF(COUNTIFS($A$118:$A$217,A71)&lt;&gt;1,"Add version record",IF(AND(E71="Change",COUNTIFS($A$228:$A$327,A71,$J$228:$J$327,"&lt;&gt;Pending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71,$I$338:$I$437,"Closed")&gt;0,COUNTIFS($A$338:$A$437,A71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recheck",IF(AND(O71="Recorded release",OR(AND(G71&lt;&gt;"Approved",G71&lt;&gt;"Approved with comments"),COUNTIFS($A$118:$A$217,A71,$D$118:$D$217,"&lt;&gt;")&lt;&gt;1)),"Release needs approved scope and revision","Review signed decision and conditions")))))))))</x:f>
      </x:c>
      <x:c r="D71" s="31"/>
      <x:c r="E71" s="28"/>
      <x:c r="F71" s="28"/>
      <x:c r="G71" s="28"/>
      <x:c r="H71" s="28"/>
      <x:c r="I71" s="46"/>
      <x:c r="J71" s="28"/>
      <x:c r="K71" s="28"/>
      <x:c r="L71" s="28"/>
      <x:c r="M71" s="46"/>
      <x:c r="N71" s="31"/>
      <x:c r="O71" s="28"/>
    </x:row>
    <x:row r="72" ht="36" customHeight="1">
      <x:c r="A72" s="31"/>
      <x:c r="B72" s="31"/>
      <x:c r="C72" s="34" t="str">
        <x:f>IF(A72="","",IF(COUNTIFS($A$8:$A$107,A72)&lt;&gt;1,"Duplicate Record ID",IF(OR(B72="",D72="",E72="",F72=""),"Complete source, cabinet, type and requester",IF(OR(G72="",G72="Pending"),"Decision pending",IF(OR(H72="",I72="",J72="",K72=""),"Complete decision person, date and scope",IF(COUNTIFS($A$118:$A$217,A72)&lt;&gt;1,"Add version record",IF(AND(E72="Change",COUNTIFS($A$228:$A$327,A72,$J$228:$J$327,"&lt;&gt;Pending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72,$I$338:$I$437,"Closed")&gt;0,COUNTIFS($A$338:$A$437,A72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recheck",IF(AND(O72="Recorded release",OR(AND(G72&lt;&gt;"Approved",G72&lt;&gt;"Approved with comments"),COUNTIFS($A$118:$A$217,A72,$D$118:$D$217,"&lt;&gt;")&lt;&gt;1)),"Release needs approved scope and revision","Review signed decision and conditions")))))))))</x:f>
      </x:c>
      <x:c r="D72" s="31"/>
      <x:c r="E72" s="28"/>
      <x:c r="F72" s="28"/>
      <x:c r="G72" s="28"/>
      <x:c r="H72" s="28"/>
      <x:c r="I72" s="46"/>
      <x:c r="J72" s="28"/>
      <x:c r="K72" s="28"/>
      <x:c r="L72" s="28"/>
      <x:c r="M72" s="46"/>
      <x:c r="N72" s="31"/>
      <x:c r="O72" s="28"/>
    </x:row>
    <x:row r="73" ht="36" customHeight="1">
      <x:c r="A73" s="31"/>
      <x:c r="B73" s="31"/>
      <x:c r="C73" s="34" t="str">
        <x:f>IF(A73="","",IF(COUNTIFS($A$8:$A$107,A73)&lt;&gt;1,"Duplicate Record ID",IF(OR(B73="",D73="",E73="",F73=""),"Complete source, cabinet, type and requester",IF(OR(G73="",G73="Pending"),"Decision pending",IF(OR(H73="",I73="",J73="",K73=""),"Complete decision person, date and scope",IF(COUNTIFS($A$118:$A$217,A73)&lt;&gt;1,"Add version record",IF(AND(E73="Change",COUNTIFS($A$228:$A$327,A73,$J$228:$J$327,"&lt;&gt;Pending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73,$I$338:$I$437,"Closed")&gt;0,COUNTIFS($A$338:$A$437,A73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recheck",IF(AND(O73="Recorded release",OR(AND(G73&lt;&gt;"Approved",G73&lt;&gt;"Approved with comments"),COUNTIFS($A$118:$A$217,A73,$D$118:$D$217,"&lt;&gt;")&lt;&gt;1)),"Release needs approved scope and revision","Review signed decision and conditions")))))))))</x:f>
      </x:c>
      <x:c r="D73" s="31"/>
      <x:c r="E73" s="28"/>
      <x:c r="F73" s="28"/>
      <x:c r="G73" s="28"/>
      <x:c r="H73" s="28"/>
      <x:c r="I73" s="46"/>
      <x:c r="J73" s="28"/>
      <x:c r="K73" s="28"/>
      <x:c r="L73" s="28"/>
      <x:c r="M73" s="46"/>
      <x:c r="N73" s="31"/>
      <x:c r="O73" s="28"/>
    </x:row>
    <x:row r="74" ht="36" customHeight="1">
      <x:c r="A74" s="31"/>
      <x:c r="B74" s="31"/>
      <x:c r="C74" s="34" t="str">
        <x:f>IF(A74="","",IF(COUNTIFS($A$8:$A$107,A74)&lt;&gt;1,"Duplicate Record ID",IF(OR(B74="",D74="",E74="",F74=""),"Complete source, cabinet, type and requester",IF(OR(G74="",G74="Pending"),"Decision pending",IF(OR(H74="",I74="",J74="",K74=""),"Complete decision person, date and scope",IF(COUNTIFS($A$118:$A$217,A74)&lt;&gt;1,"Add version record",IF(AND(E74="Change",COUNTIFS($A$228:$A$327,A74,$J$228:$J$327,"&lt;&gt;Pending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74,$I$338:$I$437,"Closed")&gt;0,COUNTIFS($A$338:$A$437,A74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recheck",IF(AND(O74="Recorded release",OR(AND(G74&lt;&gt;"Approved",G74&lt;&gt;"Approved with comments"),COUNTIFS($A$118:$A$217,A74,$D$118:$D$217,"&lt;&gt;")&lt;&gt;1)),"Release needs approved scope and revision","Review signed decision and conditions")))))))))</x:f>
      </x:c>
      <x:c r="D74" s="31"/>
      <x:c r="E74" s="28"/>
      <x:c r="F74" s="28"/>
      <x:c r="G74" s="28"/>
      <x:c r="H74" s="28"/>
      <x:c r="I74" s="46"/>
      <x:c r="J74" s="28"/>
      <x:c r="K74" s="28"/>
      <x:c r="L74" s="28"/>
      <x:c r="M74" s="46"/>
      <x:c r="N74" s="31"/>
      <x:c r="O74" s="28"/>
    </x:row>
    <x:row r="75" ht="36" customHeight="1">
      <x:c r="A75" s="31"/>
      <x:c r="B75" s="31"/>
      <x:c r="C75" s="34" t="str">
        <x:f>IF(A75="","",IF(COUNTIFS($A$8:$A$107,A75)&lt;&gt;1,"Duplicate Record ID",IF(OR(B75="",D75="",E75="",F75=""),"Complete source, cabinet, type and requester",IF(OR(G75="",G75="Pending"),"Decision pending",IF(OR(H75="",I75="",J75="",K75=""),"Complete decision person, date and scope",IF(COUNTIFS($A$118:$A$217,A75)&lt;&gt;1,"Add version record",IF(AND(E75="Change",COUNTIFS($A$228:$A$327,A75,$J$228:$J$327,"&lt;&gt;Pending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75,$I$338:$I$437,"Closed")&gt;0,COUNTIFS($A$338:$A$437,A75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recheck",IF(AND(O75="Recorded release",OR(AND(G75&lt;&gt;"Approved",G75&lt;&gt;"Approved with comments"),COUNTIFS($A$118:$A$217,A75,$D$118:$D$217,"&lt;&gt;")&lt;&gt;1)),"Release needs approved scope and revision","Review signed decision and conditions")))))))))</x:f>
      </x:c>
      <x:c r="D75" s="31"/>
      <x:c r="E75" s="28"/>
      <x:c r="F75" s="28"/>
      <x:c r="G75" s="28"/>
      <x:c r="H75" s="28"/>
      <x:c r="I75" s="46"/>
      <x:c r="J75" s="28"/>
      <x:c r="K75" s="28"/>
      <x:c r="L75" s="28"/>
      <x:c r="M75" s="46"/>
      <x:c r="N75" s="31"/>
      <x:c r="O75" s="28"/>
    </x:row>
    <x:row r="76" ht="36" customHeight="1">
      <x:c r="A76" s="31"/>
      <x:c r="B76" s="31"/>
      <x:c r="C76" s="34" t="str">
        <x:f>IF(A76="","",IF(COUNTIFS($A$8:$A$107,A76)&lt;&gt;1,"Duplicate Record ID",IF(OR(B76="",D76="",E76="",F76=""),"Complete source, cabinet, type and requester",IF(OR(G76="",G76="Pending"),"Decision pending",IF(OR(H76="",I76="",J76="",K76=""),"Complete decision person, date and scope",IF(COUNTIFS($A$118:$A$217,A76)&lt;&gt;1,"Add version record",IF(AND(E76="Change",COUNTIFS($A$228:$A$327,A76,$J$228:$J$327,"&lt;&gt;Pending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76,$I$338:$I$437,"Closed")&gt;0,COUNTIFS($A$338:$A$437,A76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recheck",IF(AND(O76="Recorded release",OR(AND(G76&lt;&gt;"Approved",G76&lt;&gt;"Approved with comments"),COUNTIFS($A$118:$A$217,A76,$D$118:$D$217,"&lt;&gt;")&lt;&gt;1)),"Release needs approved scope and revision","Review signed decision and conditions")))))))))</x:f>
      </x:c>
      <x:c r="D76" s="31"/>
      <x:c r="E76" s="28"/>
      <x:c r="F76" s="28"/>
      <x:c r="G76" s="28"/>
      <x:c r="H76" s="28"/>
      <x:c r="I76" s="46"/>
      <x:c r="J76" s="28"/>
      <x:c r="K76" s="28"/>
      <x:c r="L76" s="28"/>
      <x:c r="M76" s="46"/>
      <x:c r="N76" s="31"/>
      <x:c r="O76" s="28"/>
    </x:row>
    <x:row r="77" ht="36" customHeight="1">
      <x:c r="A77" s="31"/>
      <x:c r="B77" s="31"/>
      <x:c r="C77" s="34" t="str">
        <x:f>IF(A77="","",IF(COUNTIFS($A$8:$A$107,A77)&lt;&gt;1,"Duplicate Record ID",IF(OR(B77="",D77="",E77="",F77=""),"Complete source, cabinet, type and requester",IF(OR(G77="",G77="Pending"),"Decision pending",IF(OR(H77="",I77="",J77="",K77=""),"Complete decision person, date and scope",IF(COUNTIFS($A$118:$A$217,A77)&lt;&gt;1,"Add version record",IF(AND(E77="Change",COUNTIFS($A$228:$A$327,A77,$J$228:$J$327,"&lt;&gt;Pending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77,$I$338:$I$437,"Closed")&gt;0,COUNTIFS($A$338:$A$437,A77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recheck",IF(AND(O77="Recorded release",OR(AND(G77&lt;&gt;"Approved",G77&lt;&gt;"Approved with comments"),COUNTIFS($A$118:$A$217,A77,$D$118:$D$217,"&lt;&gt;")&lt;&gt;1)),"Release needs approved scope and revision","Review signed decision and conditions")))))))))</x:f>
      </x:c>
      <x:c r="D77" s="31"/>
      <x:c r="E77" s="28"/>
      <x:c r="F77" s="28"/>
      <x:c r="G77" s="28"/>
      <x:c r="H77" s="28"/>
      <x:c r="I77" s="46"/>
      <x:c r="J77" s="28"/>
      <x:c r="K77" s="28"/>
      <x:c r="L77" s="28"/>
      <x:c r="M77" s="46"/>
      <x:c r="N77" s="31"/>
      <x:c r="O77" s="28"/>
    </x:row>
    <x:row r="78" ht="36" customHeight="1">
      <x:c r="A78" s="31"/>
      <x:c r="B78" s="31"/>
      <x:c r="C78" s="34" t="str">
        <x:f>IF(A78="","",IF(COUNTIFS($A$8:$A$107,A78)&lt;&gt;1,"Duplicate Record ID",IF(OR(B78="",D78="",E78="",F78=""),"Complete source, cabinet, type and requester",IF(OR(G78="",G78="Pending"),"Decision pending",IF(OR(H78="",I78="",J78="",K78=""),"Complete decision person, date and scope",IF(COUNTIFS($A$118:$A$217,A78)&lt;&gt;1,"Add version record",IF(AND(E78="Change",COUNTIFS($A$228:$A$327,A78,$J$228:$J$327,"&lt;&gt;Pending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78,$I$338:$I$437,"Closed")&gt;0,COUNTIFS($A$338:$A$437,A78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recheck",IF(AND(O78="Recorded release",OR(AND(G78&lt;&gt;"Approved",G78&lt;&gt;"Approved with comments"),COUNTIFS($A$118:$A$217,A78,$D$118:$D$217,"&lt;&gt;")&lt;&gt;1)),"Release needs approved scope and revision","Review signed decision and conditions")))))))))</x:f>
      </x:c>
      <x:c r="D78" s="31"/>
      <x:c r="E78" s="28"/>
      <x:c r="F78" s="28"/>
      <x:c r="G78" s="28"/>
      <x:c r="H78" s="28"/>
      <x:c r="I78" s="46"/>
      <x:c r="J78" s="28"/>
      <x:c r="K78" s="28"/>
      <x:c r="L78" s="28"/>
      <x:c r="M78" s="46"/>
      <x:c r="N78" s="31"/>
      <x:c r="O78" s="28"/>
    </x:row>
    <x:row r="79" ht="36" customHeight="1">
      <x:c r="A79" s="31"/>
      <x:c r="B79" s="31"/>
      <x:c r="C79" s="34" t="str">
        <x:f>IF(A79="","",IF(COUNTIFS($A$8:$A$107,A79)&lt;&gt;1,"Duplicate Record ID",IF(OR(B79="",D79="",E79="",F79=""),"Complete source, cabinet, type and requester",IF(OR(G79="",G79="Pending"),"Decision pending",IF(OR(H79="",I79="",J79="",K79=""),"Complete decision person, date and scope",IF(COUNTIFS($A$118:$A$217,A79)&lt;&gt;1,"Add version record",IF(AND(E79="Change",COUNTIFS($A$228:$A$327,A79,$J$228:$J$327,"&lt;&gt;Pending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79,$I$338:$I$437,"Closed")&gt;0,COUNTIFS($A$338:$A$437,A79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recheck",IF(AND(O79="Recorded release",OR(AND(G79&lt;&gt;"Approved",G79&lt;&gt;"Approved with comments"),COUNTIFS($A$118:$A$217,A79,$D$118:$D$217,"&lt;&gt;")&lt;&gt;1)),"Release needs approved scope and revision","Review signed decision and conditions")))))))))</x:f>
      </x:c>
      <x:c r="D79" s="31"/>
      <x:c r="E79" s="28"/>
      <x:c r="F79" s="28"/>
      <x:c r="G79" s="28"/>
      <x:c r="H79" s="28"/>
      <x:c r="I79" s="46"/>
      <x:c r="J79" s="28"/>
      <x:c r="K79" s="28"/>
      <x:c r="L79" s="28"/>
      <x:c r="M79" s="46"/>
      <x:c r="N79" s="31"/>
      <x:c r="O79" s="28"/>
    </x:row>
    <x:row r="80" ht="36" customHeight="1">
      <x:c r="A80" s="31"/>
      <x:c r="B80" s="31"/>
      <x:c r="C80" s="34" t="str">
        <x:f>IF(A80="","",IF(COUNTIFS($A$8:$A$107,A80)&lt;&gt;1,"Duplicate Record ID",IF(OR(B80="",D80="",E80="",F80=""),"Complete source, cabinet, type and requester",IF(OR(G80="",G80="Pending"),"Decision pending",IF(OR(H80="",I80="",J80="",K80=""),"Complete decision person, date and scope",IF(COUNTIFS($A$118:$A$217,A80)&lt;&gt;1,"Add version record",IF(AND(E80="Change",COUNTIFS($A$228:$A$327,A80,$J$228:$J$327,"&lt;&gt;Pending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80,$I$338:$I$437,"Closed")&gt;0,COUNTIFS($A$338:$A$437,A80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recheck",IF(AND(O80="Recorded release",OR(AND(G80&lt;&gt;"Approved",G80&lt;&gt;"Approved with comments"),COUNTIFS($A$118:$A$217,A80,$D$118:$D$217,"&lt;&gt;")&lt;&gt;1)),"Release needs approved scope and revision","Review signed decision and conditions")))))))))</x:f>
      </x:c>
      <x:c r="D80" s="31"/>
      <x:c r="E80" s="28"/>
      <x:c r="F80" s="28"/>
      <x:c r="G80" s="28"/>
      <x:c r="H80" s="28"/>
      <x:c r="I80" s="46"/>
      <x:c r="J80" s="28"/>
      <x:c r="K80" s="28"/>
      <x:c r="L80" s="28"/>
      <x:c r="M80" s="46"/>
      <x:c r="N80" s="31"/>
      <x:c r="O80" s="28"/>
    </x:row>
    <x:row r="81" ht="36" customHeight="1">
      <x:c r="A81" s="31"/>
      <x:c r="B81" s="31"/>
      <x:c r="C81" s="34" t="str">
        <x:f>IF(A81="","",IF(COUNTIFS($A$8:$A$107,A81)&lt;&gt;1,"Duplicate Record ID",IF(OR(B81="",D81="",E81="",F81=""),"Complete source, cabinet, type and requester",IF(OR(G81="",G81="Pending"),"Decision pending",IF(OR(H81="",I81="",J81="",K81=""),"Complete decision person, date and scope",IF(COUNTIFS($A$118:$A$217,A81)&lt;&gt;1,"Add version record",IF(AND(E81="Change",COUNTIFS($A$228:$A$327,A81,$J$228:$J$327,"&lt;&gt;Pending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81,$I$338:$I$437,"Closed")&gt;0,COUNTIFS($A$338:$A$437,A81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recheck",IF(AND(O81="Recorded release",OR(AND(G81&lt;&gt;"Approved",G81&lt;&gt;"Approved with comments"),COUNTIFS($A$118:$A$217,A81,$D$118:$D$217,"&lt;&gt;")&lt;&gt;1)),"Release needs approved scope and revision","Review signed decision and conditions")))))))))</x:f>
      </x:c>
      <x:c r="D81" s="31"/>
      <x:c r="E81" s="28"/>
      <x:c r="F81" s="28"/>
      <x:c r="G81" s="28"/>
      <x:c r="H81" s="28"/>
      <x:c r="I81" s="46"/>
      <x:c r="J81" s="28"/>
      <x:c r="K81" s="28"/>
      <x:c r="L81" s="28"/>
      <x:c r="M81" s="46"/>
      <x:c r="N81" s="31"/>
      <x:c r="O81" s="28"/>
    </x:row>
    <x:row r="82" ht="36" customHeight="1">
      <x:c r="A82" s="31"/>
      <x:c r="B82" s="31"/>
      <x:c r="C82" s="34" t="str">
        <x:f>IF(A82="","",IF(COUNTIFS($A$8:$A$107,A82)&lt;&gt;1,"Duplicate Record ID",IF(OR(B82="",D82="",E82="",F82=""),"Complete source, cabinet, type and requester",IF(OR(G82="",G82="Pending"),"Decision pending",IF(OR(H82="",I82="",J82="",K82=""),"Complete decision person, date and scope",IF(COUNTIFS($A$118:$A$217,A82)&lt;&gt;1,"Add version record",IF(AND(E82="Change",COUNTIFS($A$228:$A$327,A82,$J$228:$J$327,"&lt;&gt;Pending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82,$I$338:$I$437,"Closed")&gt;0,COUNTIFS($A$338:$A$437,A82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recheck",IF(AND(O82="Recorded release",OR(AND(G82&lt;&gt;"Approved",G82&lt;&gt;"Approved with comments"),COUNTIFS($A$118:$A$217,A82,$D$118:$D$217,"&lt;&gt;")&lt;&gt;1)),"Release needs approved scope and revision","Review signed decision and conditions")))))))))</x:f>
      </x:c>
      <x:c r="D82" s="31"/>
      <x:c r="E82" s="28"/>
      <x:c r="F82" s="28"/>
      <x:c r="G82" s="28"/>
      <x:c r="H82" s="28"/>
      <x:c r="I82" s="46"/>
      <x:c r="J82" s="28"/>
      <x:c r="K82" s="28"/>
      <x:c r="L82" s="28"/>
      <x:c r="M82" s="46"/>
      <x:c r="N82" s="31"/>
      <x:c r="O82" s="28"/>
    </x:row>
    <x:row r="83" ht="36" customHeight="1">
      <x:c r="A83" s="31"/>
      <x:c r="B83" s="31"/>
      <x:c r="C83" s="34" t="str">
        <x:f>IF(A83="","",IF(COUNTIFS($A$8:$A$107,A83)&lt;&gt;1,"Duplicate Record ID",IF(OR(B83="",D83="",E83="",F83=""),"Complete source, cabinet, type and requester",IF(OR(G83="",G83="Pending"),"Decision pending",IF(OR(H83="",I83="",J83="",K83=""),"Complete decision person, date and scope",IF(COUNTIFS($A$118:$A$217,A83)&lt;&gt;1,"Add version record",IF(AND(E83="Change",COUNTIFS($A$228:$A$327,A83,$J$228:$J$327,"&lt;&gt;Pending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83,$I$338:$I$437,"Closed")&gt;0,COUNTIFS($A$338:$A$437,A83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recheck",IF(AND(O83="Recorded release",OR(AND(G83&lt;&gt;"Approved",G83&lt;&gt;"Approved with comments"),COUNTIFS($A$118:$A$217,A83,$D$118:$D$217,"&lt;&gt;")&lt;&gt;1)),"Release needs approved scope and revision","Review signed decision and conditions")))))))))</x:f>
      </x:c>
      <x:c r="D83" s="31"/>
      <x:c r="E83" s="28"/>
      <x:c r="F83" s="28"/>
      <x:c r="G83" s="28"/>
      <x:c r="H83" s="28"/>
      <x:c r="I83" s="46"/>
      <x:c r="J83" s="28"/>
      <x:c r="K83" s="28"/>
      <x:c r="L83" s="28"/>
      <x:c r="M83" s="46"/>
      <x:c r="N83" s="31"/>
      <x:c r="O83" s="28"/>
    </x:row>
    <x:row r="84" ht="36" customHeight="1">
      <x:c r="A84" s="31"/>
      <x:c r="B84" s="31"/>
      <x:c r="C84" s="34" t="str">
        <x:f>IF(A84="","",IF(COUNTIFS($A$8:$A$107,A84)&lt;&gt;1,"Duplicate Record ID",IF(OR(B84="",D84="",E84="",F84=""),"Complete source, cabinet, type and requester",IF(OR(G84="",G84="Pending"),"Decision pending",IF(OR(H84="",I84="",J84="",K84=""),"Complete decision person, date and scope",IF(COUNTIFS($A$118:$A$217,A84)&lt;&gt;1,"Add version record",IF(AND(E84="Change",COUNTIFS($A$228:$A$327,A84,$J$228:$J$327,"&lt;&gt;Pending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84,$I$338:$I$437,"Closed")&gt;0,COUNTIFS($A$338:$A$437,A84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recheck",IF(AND(O84="Recorded release",OR(AND(G84&lt;&gt;"Approved",G84&lt;&gt;"Approved with comments"),COUNTIFS($A$118:$A$217,A84,$D$118:$D$217,"&lt;&gt;")&lt;&gt;1)),"Release needs approved scope and revision","Review signed decision and conditions")))))))))</x:f>
      </x:c>
      <x:c r="D84" s="31"/>
      <x:c r="E84" s="28"/>
      <x:c r="F84" s="28"/>
      <x:c r="G84" s="28"/>
      <x:c r="H84" s="28"/>
      <x:c r="I84" s="46"/>
      <x:c r="J84" s="28"/>
      <x:c r="K84" s="28"/>
      <x:c r="L84" s="28"/>
      <x:c r="M84" s="46"/>
      <x:c r="N84" s="31"/>
      <x:c r="O84" s="28"/>
    </x:row>
    <x:row r="85" ht="36" customHeight="1">
      <x:c r="A85" s="31"/>
      <x:c r="B85" s="31"/>
      <x:c r="C85" s="34" t="str">
        <x:f>IF(A85="","",IF(COUNTIFS($A$8:$A$107,A85)&lt;&gt;1,"Duplicate Record ID",IF(OR(B85="",D85="",E85="",F85=""),"Complete source, cabinet, type and requester",IF(OR(G85="",G85="Pending"),"Decision pending",IF(OR(H85="",I85="",J85="",K85=""),"Complete decision person, date and scope",IF(COUNTIFS($A$118:$A$217,A85)&lt;&gt;1,"Add version record",IF(AND(E85="Change",COUNTIFS($A$228:$A$327,A85,$J$228:$J$327,"&lt;&gt;Pending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85,$I$338:$I$437,"Closed")&gt;0,COUNTIFS($A$338:$A$437,A85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recheck",IF(AND(O85="Recorded release",OR(AND(G85&lt;&gt;"Approved",G85&lt;&gt;"Approved with comments"),COUNTIFS($A$118:$A$217,A85,$D$118:$D$217,"&lt;&gt;")&lt;&gt;1)),"Release needs approved scope and revision","Review signed decision and conditions")))))))))</x:f>
      </x:c>
      <x:c r="D85" s="31"/>
      <x:c r="E85" s="28"/>
      <x:c r="F85" s="28"/>
      <x:c r="G85" s="28"/>
      <x:c r="H85" s="28"/>
      <x:c r="I85" s="46"/>
      <x:c r="J85" s="28"/>
      <x:c r="K85" s="28"/>
      <x:c r="L85" s="28"/>
      <x:c r="M85" s="46"/>
      <x:c r="N85" s="31"/>
      <x:c r="O85" s="28"/>
    </x:row>
    <x:row r="86" ht="36" customHeight="1">
      <x:c r="A86" s="31"/>
      <x:c r="B86" s="31"/>
      <x:c r="C86" s="34" t="str">
        <x:f>IF(A86="","",IF(COUNTIFS($A$8:$A$107,A86)&lt;&gt;1,"Duplicate Record ID",IF(OR(B86="",D86="",E86="",F86=""),"Complete source, cabinet, type and requester",IF(OR(G86="",G86="Pending"),"Decision pending",IF(OR(H86="",I86="",J86="",K86=""),"Complete decision person, date and scope",IF(COUNTIFS($A$118:$A$217,A86)&lt;&gt;1,"Add version record",IF(AND(E86="Change",COUNTIFS($A$228:$A$327,A86,$J$228:$J$327,"&lt;&gt;Pending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86,$I$338:$I$437,"Closed")&gt;0,COUNTIFS($A$338:$A$437,A86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recheck",IF(AND(O86="Recorded release",OR(AND(G86&lt;&gt;"Approved",G86&lt;&gt;"Approved with comments"),COUNTIFS($A$118:$A$217,A86,$D$118:$D$217,"&lt;&gt;")&lt;&gt;1)),"Release needs approved scope and revision","Review signed decision and conditions")))))))))</x:f>
      </x:c>
      <x:c r="D86" s="31"/>
      <x:c r="E86" s="28"/>
      <x:c r="F86" s="28"/>
      <x:c r="G86" s="28"/>
      <x:c r="H86" s="28"/>
      <x:c r="I86" s="46"/>
      <x:c r="J86" s="28"/>
      <x:c r="K86" s="28"/>
      <x:c r="L86" s="28"/>
      <x:c r="M86" s="46"/>
      <x:c r="N86" s="31"/>
      <x:c r="O86" s="28"/>
    </x:row>
    <x:row r="87" ht="36" customHeight="1">
      <x:c r="A87" s="31"/>
      <x:c r="B87" s="31"/>
      <x:c r="C87" s="34" t="str">
        <x:f>IF(A87="","",IF(COUNTIFS($A$8:$A$107,A87)&lt;&gt;1,"Duplicate Record ID",IF(OR(B87="",D87="",E87="",F87=""),"Complete source, cabinet, type and requester",IF(OR(G87="",G87="Pending"),"Decision pending",IF(OR(H87="",I87="",J87="",K87=""),"Complete decision person, date and scope",IF(COUNTIFS($A$118:$A$217,A87)&lt;&gt;1,"Add version record",IF(AND(E87="Change",COUNTIFS($A$228:$A$327,A87,$J$228:$J$327,"&lt;&gt;Pending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87,$I$338:$I$437,"Closed")&gt;0,COUNTIFS($A$338:$A$437,A87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recheck",IF(AND(O87="Recorded release",OR(AND(G87&lt;&gt;"Approved",G87&lt;&gt;"Approved with comments"),COUNTIFS($A$118:$A$217,A87,$D$118:$D$217,"&lt;&gt;")&lt;&gt;1)),"Release needs approved scope and revision","Review signed decision and conditions")))))))))</x:f>
      </x:c>
      <x:c r="D87" s="31"/>
      <x:c r="E87" s="28"/>
      <x:c r="F87" s="28"/>
      <x:c r="G87" s="28"/>
      <x:c r="H87" s="28"/>
      <x:c r="I87" s="46"/>
      <x:c r="J87" s="28"/>
      <x:c r="K87" s="28"/>
      <x:c r="L87" s="28"/>
      <x:c r="M87" s="46"/>
      <x:c r="N87" s="31"/>
      <x:c r="O87" s="28"/>
    </x:row>
    <x:row r="88" ht="36" customHeight="1">
      <x:c r="A88" s="31"/>
      <x:c r="B88" s="31"/>
      <x:c r="C88" s="34" t="str">
        <x:f>IF(A88="","",IF(COUNTIFS($A$8:$A$107,A88)&lt;&gt;1,"Duplicate Record ID",IF(OR(B88="",D88="",E88="",F88=""),"Complete source, cabinet, type and requester",IF(OR(G88="",G88="Pending"),"Decision pending",IF(OR(H88="",I88="",J88="",K88=""),"Complete decision person, date and scope",IF(COUNTIFS($A$118:$A$217,A88)&lt;&gt;1,"Add version record",IF(AND(E88="Change",COUNTIFS($A$228:$A$327,A88,$J$228:$J$327,"&lt;&gt;Pending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88,$I$338:$I$437,"Closed")&gt;0,COUNTIFS($A$338:$A$437,A88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recheck",IF(AND(O88="Recorded release",OR(AND(G88&lt;&gt;"Approved",G88&lt;&gt;"Approved with comments"),COUNTIFS($A$118:$A$217,A88,$D$118:$D$217,"&lt;&gt;")&lt;&gt;1)),"Release needs approved scope and revision","Review signed decision and conditions")))))))))</x:f>
      </x:c>
      <x:c r="D88" s="31"/>
      <x:c r="E88" s="28"/>
      <x:c r="F88" s="28"/>
      <x:c r="G88" s="28"/>
      <x:c r="H88" s="28"/>
      <x:c r="I88" s="46"/>
      <x:c r="J88" s="28"/>
      <x:c r="K88" s="28"/>
      <x:c r="L88" s="28"/>
      <x:c r="M88" s="46"/>
      <x:c r="N88" s="31"/>
      <x:c r="O88" s="28"/>
    </x:row>
    <x:row r="89" ht="36" customHeight="1">
      <x:c r="A89" s="31"/>
      <x:c r="B89" s="31"/>
      <x:c r="C89" s="34" t="str">
        <x:f>IF(A89="","",IF(COUNTIFS($A$8:$A$107,A89)&lt;&gt;1,"Duplicate Record ID",IF(OR(B89="",D89="",E89="",F89=""),"Complete source, cabinet, type and requester",IF(OR(G89="",G89="Pending"),"Decision pending",IF(OR(H89="",I89="",J89="",K89=""),"Complete decision person, date and scope",IF(COUNTIFS($A$118:$A$217,A89)&lt;&gt;1,"Add version record",IF(AND(E89="Change",COUNTIFS($A$228:$A$327,A89,$J$228:$J$327,"&lt;&gt;Pending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89,$I$338:$I$437,"Closed")&gt;0,COUNTIFS($A$338:$A$437,A89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recheck",IF(AND(O89="Recorded release",OR(AND(G89&lt;&gt;"Approved",G89&lt;&gt;"Approved with comments"),COUNTIFS($A$118:$A$217,A89,$D$118:$D$217,"&lt;&gt;")&lt;&gt;1)),"Release needs approved scope and revision","Review signed decision and conditions")))))))))</x:f>
      </x:c>
      <x:c r="D89" s="31"/>
      <x:c r="E89" s="28"/>
      <x:c r="F89" s="28"/>
      <x:c r="G89" s="28"/>
      <x:c r="H89" s="28"/>
      <x:c r="I89" s="46"/>
      <x:c r="J89" s="28"/>
      <x:c r="K89" s="28"/>
      <x:c r="L89" s="28"/>
      <x:c r="M89" s="46"/>
      <x:c r="N89" s="31"/>
      <x:c r="O89" s="28"/>
    </x:row>
    <x:row r="90" ht="36" customHeight="1">
      <x:c r="A90" s="31"/>
      <x:c r="B90" s="31"/>
      <x:c r="C90" s="34" t="str">
        <x:f>IF(A90="","",IF(COUNTIFS($A$8:$A$107,A90)&lt;&gt;1,"Duplicate Record ID",IF(OR(B90="",D90="",E90="",F90=""),"Complete source, cabinet, type and requester",IF(OR(G90="",G90="Pending"),"Decision pending",IF(OR(H90="",I90="",J90="",K90=""),"Complete decision person, date and scope",IF(COUNTIFS($A$118:$A$217,A90)&lt;&gt;1,"Add version record",IF(AND(E90="Change",COUNTIFS($A$228:$A$327,A90,$J$228:$J$327,"&lt;&gt;Pending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90,$I$338:$I$437,"Closed")&gt;0,COUNTIFS($A$338:$A$437,A90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recheck",IF(AND(O90="Recorded release",OR(AND(G90&lt;&gt;"Approved",G90&lt;&gt;"Approved with comments"),COUNTIFS($A$118:$A$217,A90,$D$118:$D$217,"&lt;&gt;")&lt;&gt;1)),"Release needs approved scope and revision","Review signed decision and conditions")))))))))</x:f>
      </x:c>
      <x:c r="D90" s="31"/>
      <x:c r="E90" s="28"/>
      <x:c r="F90" s="28"/>
      <x:c r="G90" s="28"/>
      <x:c r="H90" s="28"/>
      <x:c r="I90" s="46"/>
      <x:c r="J90" s="28"/>
      <x:c r="K90" s="28"/>
      <x:c r="L90" s="28"/>
      <x:c r="M90" s="46"/>
      <x:c r="N90" s="31"/>
      <x:c r="O90" s="28"/>
    </x:row>
    <x:row r="91" ht="36" customHeight="1">
      <x:c r="A91" s="31"/>
      <x:c r="B91" s="31"/>
      <x:c r="C91" s="34" t="str">
        <x:f>IF(A91="","",IF(COUNTIFS($A$8:$A$107,A91)&lt;&gt;1,"Duplicate Record ID",IF(OR(B91="",D91="",E91="",F91=""),"Complete source, cabinet, type and requester",IF(OR(G91="",G91="Pending"),"Decision pending",IF(OR(H91="",I91="",J91="",K91=""),"Complete decision person, date and scope",IF(COUNTIFS($A$118:$A$217,A91)&lt;&gt;1,"Add version record",IF(AND(E91="Change",COUNTIFS($A$228:$A$327,A91,$J$228:$J$327,"&lt;&gt;Pending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91,$I$338:$I$437,"Closed")&gt;0,COUNTIFS($A$338:$A$437,A91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recheck",IF(AND(O91="Recorded release",OR(AND(G91&lt;&gt;"Approved",G91&lt;&gt;"Approved with comments"),COUNTIFS($A$118:$A$217,A91,$D$118:$D$217,"&lt;&gt;")&lt;&gt;1)),"Release needs approved scope and revision","Review signed decision and conditions")))))))))</x:f>
      </x:c>
      <x:c r="D91" s="31"/>
      <x:c r="E91" s="28"/>
      <x:c r="F91" s="28"/>
      <x:c r="G91" s="28"/>
      <x:c r="H91" s="28"/>
      <x:c r="I91" s="46"/>
      <x:c r="J91" s="28"/>
      <x:c r="K91" s="28"/>
      <x:c r="L91" s="28"/>
      <x:c r="M91" s="46"/>
      <x:c r="N91" s="31"/>
      <x:c r="O91" s="28"/>
    </x:row>
    <x:row r="92" ht="36" customHeight="1">
      <x:c r="A92" s="31"/>
      <x:c r="B92" s="31"/>
      <x:c r="C92" s="34" t="str">
        <x:f>IF(A92="","",IF(COUNTIFS($A$8:$A$107,A92)&lt;&gt;1,"Duplicate Record ID",IF(OR(B92="",D92="",E92="",F92=""),"Complete source, cabinet, type and requester",IF(OR(G92="",G92="Pending"),"Decision pending",IF(OR(H92="",I92="",J92="",K92=""),"Complete decision person, date and scope",IF(COUNTIFS($A$118:$A$217,A92)&lt;&gt;1,"Add version record",IF(AND(E92="Change",COUNTIFS($A$228:$A$327,A92,$J$228:$J$327,"&lt;&gt;Pending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92,$I$338:$I$437,"Closed")&gt;0,COUNTIFS($A$338:$A$437,A92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recheck",IF(AND(O92="Recorded release",OR(AND(G92&lt;&gt;"Approved",G92&lt;&gt;"Approved with comments"),COUNTIFS($A$118:$A$217,A92,$D$118:$D$217,"&lt;&gt;")&lt;&gt;1)),"Release needs approved scope and revision","Review signed decision and conditions")))))))))</x:f>
      </x:c>
      <x:c r="D92" s="31"/>
      <x:c r="E92" s="28"/>
      <x:c r="F92" s="28"/>
      <x:c r="G92" s="28"/>
      <x:c r="H92" s="28"/>
      <x:c r="I92" s="46"/>
      <x:c r="J92" s="28"/>
      <x:c r="K92" s="28"/>
      <x:c r="L92" s="28"/>
      <x:c r="M92" s="46"/>
      <x:c r="N92" s="31"/>
      <x:c r="O92" s="28"/>
    </x:row>
    <x:row r="93" ht="36" customHeight="1">
      <x:c r="A93" s="31"/>
      <x:c r="B93" s="31"/>
      <x:c r="C93" s="34" t="str">
        <x:f>IF(A93="","",IF(COUNTIFS($A$8:$A$107,A93)&lt;&gt;1,"Duplicate Record ID",IF(OR(B93="",D93="",E93="",F93=""),"Complete source, cabinet, type and requester",IF(OR(G93="",G93="Pending"),"Decision pending",IF(OR(H93="",I93="",J93="",K93=""),"Complete decision person, date and scope",IF(COUNTIFS($A$118:$A$217,A93)&lt;&gt;1,"Add version record",IF(AND(E93="Change",COUNTIFS($A$228:$A$327,A93,$J$228:$J$327,"&lt;&gt;Pending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93,$I$338:$I$437,"Closed")&gt;0,COUNTIFS($A$338:$A$437,A93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recheck",IF(AND(O93="Recorded release",OR(AND(G93&lt;&gt;"Approved",G93&lt;&gt;"Approved with comments"),COUNTIFS($A$118:$A$217,A93,$D$118:$D$217,"&lt;&gt;")&lt;&gt;1)),"Release needs approved scope and revision","Review signed decision and conditions")))))))))</x:f>
      </x:c>
      <x:c r="D93" s="31"/>
      <x:c r="E93" s="28"/>
      <x:c r="F93" s="28"/>
      <x:c r="G93" s="28"/>
      <x:c r="H93" s="28"/>
      <x:c r="I93" s="46"/>
      <x:c r="J93" s="28"/>
      <x:c r="K93" s="28"/>
      <x:c r="L93" s="28"/>
      <x:c r="M93" s="46"/>
      <x:c r="N93" s="31"/>
      <x:c r="O93" s="28"/>
    </x:row>
    <x:row r="94" ht="36" customHeight="1">
      <x:c r="A94" s="31"/>
      <x:c r="B94" s="31"/>
      <x:c r="C94" s="34" t="str">
        <x:f>IF(A94="","",IF(COUNTIFS($A$8:$A$107,A94)&lt;&gt;1,"Duplicate Record ID",IF(OR(B94="",D94="",E94="",F94=""),"Complete source, cabinet, type and requester",IF(OR(G94="",G94="Pending"),"Decision pending",IF(OR(H94="",I94="",J94="",K94=""),"Complete decision person, date and scope",IF(COUNTIFS($A$118:$A$217,A94)&lt;&gt;1,"Add version record",IF(AND(E94="Change",COUNTIFS($A$228:$A$327,A94,$J$228:$J$327,"&lt;&gt;Pending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94,$I$338:$I$437,"Closed")&gt;0,COUNTIFS($A$338:$A$437,A94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recheck",IF(AND(O94="Recorded release",OR(AND(G94&lt;&gt;"Approved",G94&lt;&gt;"Approved with comments"),COUNTIFS($A$118:$A$217,A94,$D$118:$D$217,"&lt;&gt;")&lt;&gt;1)),"Release needs approved scope and revision","Review signed decision and conditions")))))))))</x:f>
      </x:c>
      <x:c r="D94" s="31"/>
      <x:c r="E94" s="28"/>
      <x:c r="F94" s="28"/>
      <x:c r="G94" s="28"/>
      <x:c r="H94" s="28"/>
      <x:c r="I94" s="46"/>
      <x:c r="J94" s="28"/>
      <x:c r="K94" s="28"/>
      <x:c r="L94" s="28"/>
      <x:c r="M94" s="46"/>
      <x:c r="N94" s="31"/>
      <x:c r="O94" s="28"/>
    </x:row>
    <x:row r="95" ht="36" customHeight="1">
      <x:c r="A95" s="31"/>
      <x:c r="B95" s="31"/>
      <x:c r="C95" s="34" t="str">
        <x:f>IF(A95="","",IF(COUNTIFS($A$8:$A$107,A95)&lt;&gt;1,"Duplicate Record ID",IF(OR(B95="",D95="",E95="",F95=""),"Complete source, cabinet, type and requester",IF(OR(G95="",G95="Pending"),"Decision pending",IF(OR(H95="",I95="",J95="",K95=""),"Complete decision person, date and scope",IF(COUNTIFS($A$118:$A$217,A95)&lt;&gt;1,"Add version record",IF(AND(E95="Change",COUNTIFS($A$228:$A$327,A95,$J$228:$J$327,"&lt;&gt;Pending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95,$I$338:$I$437,"Closed")&gt;0,COUNTIFS($A$338:$A$437,A95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recheck",IF(AND(O95="Recorded release",OR(AND(G95&lt;&gt;"Approved",G95&lt;&gt;"Approved with comments"),COUNTIFS($A$118:$A$217,A95,$D$118:$D$217,"&lt;&gt;")&lt;&gt;1)),"Release needs approved scope and revision","Review signed decision and conditions")))))))))</x:f>
      </x:c>
      <x:c r="D95" s="31"/>
      <x:c r="E95" s="28"/>
      <x:c r="F95" s="28"/>
      <x:c r="G95" s="28"/>
      <x:c r="H95" s="28"/>
      <x:c r="I95" s="46"/>
      <x:c r="J95" s="28"/>
      <x:c r="K95" s="28"/>
      <x:c r="L95" s="28"/>
      <x:c r="M95" s="46"/>
      <x:c r="N95" s="31"/>
      <x:c r="O95" s="28"/>
    </x:row>
    <x:row r="96" ht="36" customHeight="1">
      <x:c r="A96" s="31"/>
      <x:c r="B96" s="31"/>
      <x:c r="C96" s="34" t="str">
        <x:f>IF(A96="","",IF(COUNTIFS($A$8:$A$107,A96)&lt;&gt;1,"Duplicate Record ID",IF(OR(B96="",D96="",E96="",F96=""),"Complete source, cabinet, type and requester",IF(OR(G96="",G96="Pending"),"Decision pending",IF(OR(H96="",I96="",J96="",K96=""),"Complete decision person, date and scope",IF(COUNTIFS($A$118:$A$217,A96)&lt;&gt;1,"Add version record",IF(AND(E96="Change",COUNTIFS($A$228:$A$327,A96,$J$228:$J$327,"&lt;&gt;Pending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96,$I$338:$I$437,"Closed")&gt;0,COUNTIFS($A$338:$A$437,A96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recheck",IF(AND(O96="Recorded release",OR(AND(G96&lt;&gt;"Approved",G96&lt;&gt;"Approved with comments"),COUNTIFS($A$118:$A$217,A96,$D$118:$D$217,"&lt;&gt;")&lt;&gt;1)),"Release needs approved scope and revision","Review signed decision and conditions")))))))))</x:f>
      </x:c>
      <x:c r="D96" s="31"/>
      <x:c r="E96" s="28"/>
      <x:c r="F96" s="28"/>
      <x:c r="G96" s="28"/>
      <x:c r="H96" s="28"/>
      <x:c r="I96" s="46"/>
      <x:c r="J96" s="28"/>
      <x:c r="K96" s="28"/>
      <x:c r="L96" s="28"/>
      <x:c r="M96" s="46"/>
      <x:c r="N96" s="31"/>
      <x:c r="O96" s="28"/>
    </x:row>
    <x:row r="97" ht="36" customHeight="1">
      <x:c r="A97" s="31"/>
      <x:c r="B97" s="31"/>
      <x:c r="C97" s="34" t="str">
        <x:f>IF(A97="","",IF(COUNTIFS($A$8:$A$107,A97)&lt;&gt;1,"Duplicate Record ID",IF(OR(B97="",D97="",E97="",F97=""),"Complete source, cabinet, type and requester",IF(OR(G97="",G97="Pending"),"Decision pending",IF(OR(H97="",I97="",J97="",K97=""),"Complete decision person, date and scope",IF(COUNTIFS($A$118:$A$217,A97)&lt;&gt;1,"Add version record",IF(AND(E97="Change",COUNTIFS($A$228:$A$327,A97,$J$228:$J$327,"&lt;&gt;Pending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97,$I$338:$I$437,"Closed")&gt;0,COUNTIFS($A$338:$A$437,A97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recheck",IF(AND(O97="Recorded release",OR(AND(G97&lt;&gt;"Approved",G97&lt;&gt;"Approved with comments"),COUNTIFS($A$118:$A$217,A97,$D$118:$D$217,"&lt;&gt;")&lt;&gt;1)),"Release needs approved scope and revision","Review signed decision and conditions")))))))))</x:f>
      </x:c>
      <x:c r="D97" s="31"/>
      <x:c r="E97" s="28"/>
      <x:c r="F97" s="28"/>
      <x:c r="G97" s="28"/>
      <x:c r="H97" s="28"/>
      <x:c r="I97" s="46"/>
      <x:c r="J97" s="28"/>
      <x:c r="K97" s="28"/>
      <x:c r="L97" s="28"/>
      <x:c r="M97" s="46"/>
      <x:c r="N97" s="31"/>
      <x:c r="O97" s="28"/>
    </x:row>
    <x:row r="98" ht="36" customHeight="1">
      <x:c r="A98" s="31"/>
      <x:c r="B98" s="31"/>
      <x:c r="C98" s="34" t="str">
        <x:f>IF(A98="","",IF(COUNTIFS($A$8:$A$107,A98)&lt;&gt;1,"Duplicate Record ID",IF(OR(B98="",D98="",E98="",F98=""),"Complete source, cabinet, type and requester",IF(OR(G98="",G98="Pending"),"Decision pending",IF(OR(H98="",I98="",J98="",K98=""),"Complete decision person, date and scope",IF(COUNTIFS($A$118:$A$217,A98)&lt;&gt;1,"Add version record",IF(AND(E98="Change",COUNTIFS($A$228:$A$327,A98,$J$228:$J$327,"&lt;&gt;Pending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98,$I$338:$I$437,"Closed")&gt;0,COUNTIFS($A$338:$A$437,A98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recheck",IF(AND(O98="Recorded release",OR(AND(G98&lt;&gt;"Approved",G98&lt;&gt;"Approved with comments"),COUNTIFS($A$118:$A$217,A98,$D$118:$D$217,"&lt;&gt;")&lt;&gt;1)),"Release needs approved scope and revision","Review signed decision and conditions")))))))))</x:f>
      </x:c>
      <x:c r="D98" s="31"/>
      <x:c r="E98" s="28"/>
      <x:c r="F98" s="28"/>
      <x:c r="G98" s="28"/>
      <x:c r="H98" s="28"/>
      <x:c r="I98" s="46"/>
      <x:c r="J98" s="28"/>
      <x:c r="K98" s="28"/>
      <x:c r="L98" s="28"/>
      <x:c r="M98" s="46"/>
      <x:c r="N98" s="31"/>
      <x:c r="O98" s="28"/>
    </x:row>
    <x:row r="99" ht="36" customHeight="1">
      <x:c r="A99" s="31"/>
      <x:c r="B99" s="31"/>
      <x:c r="C99" s="34" t="str">
        <x:f>IF(A99="","",IF(COUNTIFS($A$8:$A$107,A99)&lt;&gt;1,"Duplicate Record ID",IF(OR(B99="",D99="",E99="",F99=""),"Complete source, cabinet, type and requester",IF(OR(G99="",G99="Pending"),"Decision pending",IF(OR(H99="",I99="",J99="",K99=""),"Complete decision person, date and scope",IF(COUNTIFS($A$118:$A$217,A99)&lt;&gt;1,"Add version record",IF(AND(E99="Change",COUNTIFS($A$228:$A$327,A99,$J$228:$J$327,"&lt;&gt;Pending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99,$I$338:$I$437,"Closed")&gt;0,COUNTIFS($A$338:$A$437,A99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recheck",IF(AND(O99="Recorded release",OR(AND(G99&lt;&gt;"Approved",G99&lt;&gt;"Approved with comments"),COUNTIFS($A$118:$A$217,A99,$D$118:$D$217,"&lt;&gt;")&lt;&gt;1)),"Release needs approved scope and revision","Review signed decision and conditions")))))))))</x:f>
      </x:c>
      <x:c r="D99" s="31"/>
      <x:c r="E99" s="28"/>
      <x:c r="F99" s="28"/>
      <x:c r="G99" s="28"/>
      <x:c r="H99" s="28"/>
      <x:c r="I99" s="46"/>
      <x:c r="J99" s="28"/>
      <x:c r="K99" s="28"/>
      <x:c r="L99" s="28"/>
      <x:c r="M99" s="46"/>
      <x:c r="N99" s="31"/>
      <x:c r="O99" s="28"/>
    </x:row>
    <x:row r="100" ht="36" customHeight="1">
      <x:c r="A100" s="31"/>
      <x:c r="B100" s="31"/>
      <x:c r="C100" s="34" t="str">
        <x:f>IF(A100="","",IF(COUNTIFS($A$8:$A$107,A100)&lt;&gt;1,"Duplicate Record ID",IF(OR(B100="",D100="",E100="",F100=""),"Complete source, cabinet, type and requester",IF(OR(G100="",G100="Pending"),"Decision pending",IF(OR(H100="",I100="",J100="",K100=""),"Complete decision person, date and scope",IF(COUNTIFS($A$118:$A$217,A100)&lt;&gt;1,"Add version record",IF(AND(E100="Change",COUNTIFS($A$228:$A$327,A100,$J$228:$J$327,"&lt;&gt;Pending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100,$I$338:$I$437,"Closed")&gt;0,COUNTIFS($A$338:$A$437,A100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recheck",IF(AND(O100="Recorded release",OR(AND(G100&lt;&gt;"Approved",G100&lt;&gt;"Approved with comments"),COUNTIFS($A$118:$A$217,A100,$D$118:$D$217,"&lt;&gt;")&lt;&gt;1)),"Release needs approved scope and revision","Review signed decision and conditions")))))))))</x:f>
      </x:c>
      <x:c r="D100" s="31"/>
      <x:c r="E100" s="28"/>
      <x:c r="F100" s="28"/>
      <x:c r="G100" s="28"/>
      <x:c r="H100" s="28"/>
      <x:c r="I100" s="46"/>
      <x:c r="J100" s="28"/>
      <x:c r="K100" s="28"/>
      <x:c r="L100" s="28"/>
      <x:c r="M100" s="46"/>
      <x:c r="N100" s="31"/>
      <x:c r="O100" s="28"/>
    </x:row>
    <x:row r="101" ht="36" customHeight="1">
      <x:c r="A101" s="31"/>
      <x:c r="B101" s="31"/>
      <x:c r="C101" s="34" t="str">
        <x:f>IF(A101="","",IF(COUNTIFS($A$8:$A$107,A101)&lt;&gt;1,"Duplicate Record ID",IF(OR(B101="",D101="",E101="",F101=""),"Complete source, cabinet, type and requester",IF(OR(G101="",G101="Pending"),"Decision pending",IF(OR(H101="",I101="",J101="",K101=""),"Complete decision person, date and scope",IF(COUNTIFS($A$118:$A$217,A101)&lt;&gt;1,"Add version record",IF(AND(E101="Change",COUNTIFS($A$228:$A$327,A101,$J$228:$J$327,"&lt;&gt;Pending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101,$I$338:$I$437,"Closed")&gt;0,COUNTIFS($A$338:$A$437,A101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recheck",IF(AND(O101="Recorded release",OR(AND(G101&lt;&gt;"Approved",G101&lt;&gt;"Approved with comments"),COUNTIFS($A$118:$A$217,A101,$D$118:$D$217,"&lt;&gt;")&lt;&gt;1)),"Release needs approved scope and revision","Review signed decision and conditions")))))))))</x:f>
      </x:c>
      <x:c r="D101" s="31"/>
      <x:c r="E101" s="28"/>
      <x:c r="F101" s="28"/>
      <x:c r="G101" s="28"/>
      <x:c r="H101" s="28"/>
      <x:c r="I101" s="46"/>
      <x:c r="J101" s="28"/>
      <x:c r="K101" s="28"/>
      <x:c r="L101" s="28"/>
      <x:c r="M101" s="46"/>
      <x:c r="N101" s="31"/>
      <x:c r="O101" s="28"/>
    </x:row>
    <x:row r="102" ht="36" customHeight="1">
      <x:c r="A102" s="31"/>
      <x:c r="B102" s="31"/>
      <x:c r="C102" s="34" t="str">
        <x:f>IF(A102="","",IF(COUNTIFS($A$8:$A$107,A102)&lt;&gt;1,"Duplicate Record ID",IF(OR(B102="",D102="",E102="",F102=""),"Complete source, cabinet, type and requester",IF(OR(G102="",G102="Pending"),"Decision pending",IF(OR(H102="",I102="",J102="",K102=""),"Complete decision person, date and scope",IF(COUNTIFS($A$118:$A$217,A102)&lt;&gt;1,"Add version record",IF(AND(E102="Change",COUNTIFS($A$228:$A$327,A102,$J$228:$J$327,"&lt;&gt;Pending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102,$I$338:$I$437,"Closed")&gt;0,COUNTIFS($A$338:$A$437,A102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recheck",IF(AND(O102="Recorded release",OR(AND(G102&lt;&gt;"Approved",G102&lt;&gt;"Approved with comments"),COUNTIFS($A$118:$A$217,A102,$D$118:$D$217,"&lt;&gt;")&lt;&gt;1)),"Release needs approved scope and revision","Review signed decision and conditions")))))))))</x:f>
      </x:c>
      <x:c r="D102" s="31"/>
      <x:c r="E102" s="28"/>
      <x:c r="F102" s="28"/>
      <x:c r="G102" s="28"/>
      <x:c r="H102" s="28"/>
      <x:c r="I102" s="46"/>
      <x:c r="J102" s="28"/>
      <x:c r="K102" s="28"/>
      <x:c r="L102" s="28"/>
      <x:c r="M102" s="46"/>
      <x:c r="N102" s="31"/>
      <x:c r="O102" s="28"/>
    </x:row>
    <x:row r="103" ht="36" customHeight="1">
      <x:c r="A103" s="31"/>
      <x:c r="B103" s="31"/>
      <x:c r="C103" s="34" t="str">
        <x:f>IF(A103="","",IF(COUNTIFS($A$8:$A$107,A103)&lt;&gt;1,"Duplicate Record ID",IF(OR(B103="",D103="",E103="",F103=""),"Complete source, cabinet, type and requester",IF(OR(G103="",G103="Pending"),"Decision pending",IF(OR(H103="",I103="",J103="",K103=""),"Complete decision person, date and scope",IF(COUNTIFS($A$118:$A$217,A103)&lt;&gt;1,"Add version record",IF(AND(E103="Change",COUNTIFS($A$228:$A$327,A103,$J$228:$J$327,"&lt;&gt;Pending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103,$I$338:$I$437,"Closed")&gt;0,COUNTIFS($A$338:$A$437,A103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recheck",IF(AND(O103="Recorded release",OR(AND(G103&lt;&gt;"Approved",G103&lt;&gt;"Approved with comments"),COUNTIFS($A$118:$A$217,A103,$D$118:$D$217,"&lt;&gt;")&lt;&gt;1)),"Release needs approved scope and revision","Review signed decision and conditions")))))))))</x:f>
      </x:c>
      <x:c r="D103" s="31"/>
      <x:c r="E103" s="28"/>
      <x:c r="F103" s="28"/>
      <x:c r="G103" s="28"/>
      <x:c r="H103" s="28"/>
      <x:c r="I103" s="46"/>
      <x:c r="J103" s="28"/>
      <x:c r="K103" s="28"/>
      <x:c r="L103" s="28"/>
      <x:c r="M103" s="46"/>
      <x:c r="N103" s="31"/>
      <x:c r="O103" s="28"/>
    </x:row>
    <x:row r="104" ht="36" customHeight="1">
      <x:c r="A104" s="31"/>
      <x:c r="B104" s="31"/>
      <x:c r="C104" s="34" t="str">
        <x:f>IF(A104="","",IF(COUNTIFS($A$8:$A$107,A104)&lt;&gt;1,"Duplicate Record ID",IF(OR(B104="",D104="",E104="",F104=""),"Complete source, cabinet, type and requester",IF(OR(G104="",G104="Pending"),"Decision pending",IF(OR(H104="",I104="",J104="",K104=""),"Complete decision person, date and scope",IF(COUNTIFS($A$118:$A$217,A104)&lt;&gt;1,"Add version record",IF(AND(E104="Change",COUNTIFS($A$228:$A$327,A104,$J$228:$J$327,"&lt;&gt;Pending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104,$I$338:$I$437,"Closed")&gt;0,COUNTIFS($A$338:$A$437,A104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recheck",IF(AND(O104="Recorded release",OR(AND(G104&lt;&gt;"Approved",G104&lt;&gt;"Approved with comments"),COUNTIFS($A$118:$A$217,A104,$D$118:$D$217,"&lt;&gt;")&lt;&gt;1)),"Release needs approved scope and revision","Review signed decision and conditions")))))))))</x:f>
      </x:c>
      <x:c r="D104" s="31"/>
      <x:c r="E104" s="28"/>
      <x:c r="F104" s="28"/>
      <x:c r="G104" s="28"/>
      <x:c r="H104" s="28"/>
      <x:c r="I104" s="46"/>
      <x:c r="J104" s="28"/>
      <x:c r="K104" s="28"/>
      <x:c r="L104" s="28"/>
      <x:c r="M104" s="46"/>
      <x:c r="N104" s="31"/>
      <x:c r="O104" s="28"/>
    </x:row>
    <x:row r="105" ht="36" customHeight="1">
      <x:c r="A105" s="31"/>
      <x:c r="B105" s="31"/>
      <x:c r="C105" s="34" t="str">
        <x:f>IF(A105="","",IF(COUNTIFS($A$8:$A$107,A105)&lt;&gt;1,"Duplicate Record ID",IF(OR(B105="",D105="",E105="",F105=""),"Complete source, cabinet, type and requester",IF(OR(G105="",G105="Pending"),"Decision pending",IF(OR(H105="",I105="",J105="",K105=""),"Complete decision person, date and scope",IF(COUNTIFS($A$118:$A$217,A105)&lt;&gt;1,"Add version record",IF(AND(E105="Change",COUNTIFS($A$228:$A$327,A105,$J$228:$J$327,"&lt;&gt;Pending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105,$I$338:$I$437,"Closed")&gt;0,COUNTIFS($A$338:$A$437,A105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recheck",IF(AND(O105="Recorded release",OR(AND(G105&lt;&gt;"Approved",G105&lt;&gt;"Approved with comments"),COUNTIFS($A$118:$A$217,A105,$D$118:$D$217,"&lt;&gt;")&lt;&gt;1)),"Release needs approved scope and revision","Review signed decision and conditions")))))))))</x:f>
      </x:c>
      <x:c r="D105" s="31"/>
      <x:c r="E105" s="28"/>
      <x:c r="F105" s="28"/>
      <x:c r="G105" s="28"/>
      <x:c r="H105" s="28"/>
      <x:c r="I105" s="46"/>
      <x:c r="J105" s="28"/>
      <x:c r="K105" s="28"/>
      <x:c r="L105" s="28"/>
      <x:c r="M105" s="46"/>
      <x:c r="N105" s="31"/>
      <x:c r="O105" s="28"/>
    </x:row>
    <x:row r="106" ht="36" customHeight="1">
      <x:c r="A106" s="31"/>
      <x:c r="B106" s="31"/>
      <x:c r="C106" s="34" t="str">
        <x:f>IF(A106="","",IF(COUNTIFS($A$8:$A$107,A106)&lt;&gt;1,"Duplicate Record ID",IF(OR(B106="",D106="",E106="",F106=""),"Complete source, cabinet, type and requester",IF(OR(G106="",G106="Pending"),"Decision pending",IF(OR(H106="",I106="",J106="",K106=""),"Complete decision person, date and scope",IF(COUNTIFS($A$118:$A$217,A106)&lt;&gt;1,"Add version record",IF(AND(E106="Change",COUNTIFS($A$228:$A$327,A106,$J$228:$J$327,"&lt;&gt;Pending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106,$I$338:$I$437,"Closed")&gt;0,COUNTIFS($A$338:$A$437,A106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recheck",IF(AND(O106="Recorded release",OR(AND(G106&lt;&gt;"Approved",G106&lt;&gt;"Approved with comments"),COUNTIFS($A$118:$A$217,A106,$D$118:$D$217,"&lt;&gt;")&lt;&gt;1)),"Release needs approved scope and revision","Review signed decision and conditions")))))))))</x:f>
      </x:c>
      <x:c r="D106" s="31"/>
      <x:c r="E106" s="28"/>
      <x:c r="F106" s="28"/>
      <x:c r="G106" s="28"/>
      <x:c r="H106" s="28"/>
      <x:c r="I106" s="46"/>
      <x:c r="J106" s="28"/>
      <x:c r="K106" s="28"/>
      <x:c r="L106" s="28"/>
      <x:c r="M106" s="46"/>
      <x:c r="N106" s="31"/>
      <x:c r="O106" s="28"/>
    </x:row>
    <x:row r="107" ht="36" customHeight="1">
      <x:c r="A107" s="32"/>
      <x:c r="B107" s="32"/>
      <x:c r="C107" s="35" t="str">
        <x:f>IF(A107="","",IF(COUNTIFS($A$8:$A$107,A107)&lt;&gt;1,"Duplicate Record ID",IF(OR(B107="",D107="",E107="",F107=""),"Complete source, cabinet, type and requester",IF(OR(G107="",G107="Pending"),"Decision pending",IF(OR(H107="",I107="",J107="",K107=""),"Complete decision person, date and scope",IF(COUNTIFS($A$118:$A$217,A107)&lt;&gt;1,"Add version record",IF(AND(E107="Change",COUNTIFS($A$228:$A$327,A107,$J$228:$J$327,"&lt;&gt;Pending response",$J$228:$J$327,"&lt;&gt;",$H$228:$H$327,"&lt;&gt;",$I$228:$I$327,"&gt;0",$C$228:$C$327,"&lt;&gt;",$D$228:$D$327,"&lt;&gt;",$E$228:$E$327,"&lt;&gt;",$F$228:$F$327,"&lt;&gt;",$G$228:$G$327,"&lt;&gt;")&lt;&gt;1),"Confirm price and delivery effects",IF(AND(COUNTIFS($A$338:$A$437,A107,$I$338:$I$437,"Closed")&gt;0,COUNTIFS($A$338:$A$437,A107,$B$338:$B$437,"&lt;&gt;",$C$338:$C$437,"&lt;&gt;",$D$338:$D$437,"&gt;0",$E$338:$E$437,"&lt;&gt;",$F$338:$F$437,"Accepted",$G$338:$G$437,"&lt;&gt;",$H$338:$H$437,"&gt;0",$J$338:$J$437,"&lt;&gt;",$K$338:$K$437,"&gt;0")&lt;&gt;1),"Closure missing implementation or recheck",IF(AND(O107="Recorded release",OR(AND(G107&lt;&gt;"Approved",G107&lt;&gt;"Approved with comments"),COUNTIFS($A$118:$A$217,A107,$D$118:$D$217,"&lt;&gt;")&lt;&gt;1)),"Release needs approved scope and revision","Review signed decision and conditions")))))))))</x:f>
      </x:c>
      <x:c r="D107" s="32"/>
      <x:c r="E107" s="29"/>
      <x:c r="F107" s="29"/>
      <x:c r="G107" s="29"/>
      <x:c r="H107" s="29"/>
      <x:c r="I107" s="47"/>
      <x:c r="J107" s="29"/>
      <x:c r="K107" s="29"/>
      <x:c r="L107" s="29"/>
      <x:c r="M107" s="47"/>
      <x:c r="N107" s="32"/>
      <x:c r="O107" s="29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</x:row>
    <x:row r="115" ht="25" customHeight="1">
      <x:c r="A115" s="48" t="str">
        <x:v>Current, proposed and released versions</x:v>
      </x:c>
      <x:c r="B115" s="48"/>
      <x:c r="C115" s="48"/>
      <x:c r="D115" s="48"/>
      <x:c r="E115" s="48"/>
      <x:c r="F115" s="48"/>
      <x:c r="G115" s="48"/>
      <x:c r="H115" s="48"/>
      <x:c r="I115" s="48"/>
      <x:c r="J115" s="48"/>
      <x:c r="K115" s="48"/>
      <x:c r="L115" s="1"/>
      <x:c r="M115" s="1"/>
      <x:c r="N115" s="1"/>
      <x:c r="O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</x:row>
    <x:row r="117" ht="48" customHeight="1">
      <x:c r="A117" s="18" t="str">
        <x:v>Record ID</x:v>
      </x:c>
      <x:c r="B117" s="19" t="str">
        <x:v>Old drawing / revision</x:v>
      </x:c>
      <x:c r="C117" s="19" t="str">
        <x:v>Proposed drawing / revision</x:v>
      </x:c>
      <x:c r="D117" s="19" t="str">
        <x:v>Released drawing / revision</x:v>
      </x:c>
      <x:c r="E117" s="19" t="str">
        <x:v>Old material / sample ID</x:v>
      </x:c>
      <x:c r="F117" s="19" t="str">
        <x:v>Proposed material / sample ID</x:v>
      </x:c>
      <x:c r="G117" s="19" t="str">
        <x:v>Released material / sample ID</x:v>
      </x:c>
      <x:c r="H117" s="19" t="str">
        <x:v>Affected components / interfaces</x:v>
      </x:c>
      <x:c r="I117" s="19" t="str">
        <x:v>Reason for change</x:v>
      </x:c>
      <x:c r="J117" s="19" t="str">
        <x:v>Parties notified</x:v>
      </x:c>
      <x:c r="K117" s="20" t="str">
        <x:v>Notification date</x:v>
      </x:c>
      <x:c r="L117" s="1"/>
      <x:c r="M117" s="1"/>
      <x:c r="N117" s="1"/>
      <x:c r="O117" s="1"/>
    </x:row>
    <x:row r="118" ht="36" customHeight="1">
      <x:c r="A118" s="30"/>
      <x:c r="B118" s="27"/>
      <x:c r="C118" s="27"/>
      <x:c r="D118" s="27"/>
      <x:c r="E118" s="27"/>
      <x:c r="F118" s="27"/>
      <x:c r="G118" s="27"/>
      <x:c r="H118" s="27"/>
      <x:c r="I118" s="27"/>
      <x:c r="J118" s="27"/>
      <x:c r="K118" s="45"/>
      <x:c r="L118" s="1"/>
      <x:c r="M118" s="1"/>
      <x:c r="N118" s="1"/>
      <x:c r="O118" s="1"/>
    </x:row>
    <x:row r="119" ht="36" customHeight="1">
      <x:c r="A119" s="31"/>
      <x:c r="B119" s="28"/>
      <x:c r="C119" s="28"/>
      <x:c r="D119" s="28"/>
      <x:c r="E119" s="28"/>
      <x:c r="F119" s="28"/>
      <x:c r="G119" s="28"/>
      <x:c r="H119" s="28"/>
      <x:c r="I119" s="28"/>
      <x:c r="J119" s="28"/>
      <x:c r="K119" s="46"/>
      <x:c r="L119" s="1"/>
      <x:c r="M119" s="1"/>
      <x:c r="N119" s="1"/>
      <x:c r="O119" s="1"/>
    </x:row>
    <x:row r="120" ht="36" customHeight="1">
      <x:c r="A120" s="31"/>
      <x:c r="B120" s="28"/>
      <x:c r="C120" s="28"/>
      <x:c r="D120" s="28"/>
      <x:c r="E120" s="28"/>
      <x:c r="F120" s="28"/>
      <x:c r="G120" s="28"/>
      <x:c r="H120" s="28"/>
      <x:c r="I120" s="28"/>
      <x:c r="J120" s="28"/>
      <x:c r="K120" s="46"/>
      <x:c r="L120" s="1"/>
      <x:c r="M120" s="1"/>
      <x:c r="N120" s="1"/>
      <x:c r="O120" s="1"/>
    </x:row>
    <x:row r="121" ht="36" customHeight="1">
      <x:c r="A121" s="31"/>
      <x:c r="B121" s="28"/>
      <x:c r="C121" s="28"/>
      <x:c r="D121" s="28"/>
      <x:c r="E121" s="28"/>
      <x:c r="F121" s="28"/>
      <x:c r="G121" s="28"/>
      <x:c r="H121" s="28"/>
      <x:c r="I121" s="28"/>
      <x:c r="J121" s="28"/>
      <x:c r="K121" s="46"/>
      <x:c r="L121" s="1"/>
      <x:c r="M121" s="1"/>
      <x:c r="N121" s="1"/>
      <x:c r="O121" s="1"/>
    </x:row>
    <x:row r="122" ht="36" customHeight="1">
      <x:c r="A122" s="31"/>
      <x:c r="B122" s="28"/>
      <x:c r="C122" s="28"/>
      <x:c r="D122" s="28"/>
      <x:c r="E122" s="28"/>
      <x:c r="F122" s="28"/>
      <x:c r="G122" s="28"/>
      <x:c r="H122" s="28"/>
      <x:c r="I122" s="28"/>
      <x:c r="J122" s="28"/>
      <x:c r="K122" s="46"/>
      <x:c r="L122" s="1"/>
      <x:c r="M122" s="1"/>
      <x:c r="N122" s="1"/>
      <x:c r="O122" s="1"/>
    </x:row>
    <x:row r="123" ht="36" customHeight="1">
      <x:c r="A123" s="31"/>
      <x:c r="B123" s="28"/>
      <x:c r="C123" s="28"/>
      <x:c r="D123" s="28"/>
      <x:c r="E123" s="28"/>
      <x:c r="F123" s="28"/>
      <x:c r="G123" s="28"/>
      <x:c r="H123" s="28"/>
      <x:c r="I123" s="28"/>
      <x:c r="J123" s="28"/>
      <x:c r="K123" s="46"/>
      <x:c r="L123" s="1"/>
      <x:c r="M123" s="1"/>
      <x:c r="N123" s="1"/>
      <x:c r="O123" s="1"/>
    </x:row>
    <x:row r="124" ht="36" customHeight="1">
      <x:c r="A124" s="31"/>
      <x:c r="B124" s="28"/>
      <x:c r="C124" s="28"/>
      <x:c r="D124" s="28"/>
      <x:c r="E124" s="28"/>
      <x:c r="F124" s="28"/>
      <x:c r="G124" s="28"/>
      <x:c r="H124" s="28"/>
      <x:c r="I124" s="28"/>
      <x:c r="J124" s="28"/>
      <x:c r="K124" s="46"/>
      <x:c r="L124" s="1"/>
      <x:c r="M124" s="1"/>
      <x:c r="N124" s="1"/>
      <x:c r="O124" s="1"/>
    </x:row>
    <x:row r="125" ht="36" customHeight="1">
      <x:c r="A125" s="31"/>
      <x:c r="B125" s="28"/>
      <x:c r="C125" s="28"/>
      <x:c r="D125" s="28"/>
      <x:c r="E125" s="28"/>
      <x:c r="F125" s="28"/>
      <x:c r="G125" s="28"/>
      <x:c r="H125" s="28"/>
      <x:c r="I125" s="28"/>
      <x:c r="J125" s="28"/>
      <x:c r="K125" s="46"/>
      <x:c r="L125" s="1"/>
      <x:c r="M125" s="1"/>
      <x:c r="N125" s="1"/>
      <x:c r="O125" s="1"/>
    </x:row>
    <x:row r="126" ht="36" customHeight="1">
      <x:c r="A126" s="31"/>
      <x:c r="B126" s="28"/>
      <x:c r="C126" s="28"/>
      <x:c r="D126" s="28"/>
      <x:c r="E126" s="28"/>
      <x:c r="F126" s="28"/>
      <x:c r="G126" s="28"/>
      <x:c r="H126" s="28"/>
      <x:c r="I126" s="28"/>
      <x:c r="J126" s="28"/>
      <x:c r="K126" s="46"/>
      <x:c r="L126" s="1"/>
      <x:c r="M126" s="1"/>
      <x:c r="N126" s="1"/>
      <x:c r="O126" s="1"/>
    </x:row>
    <x:row r="127" ht="36" customHeight="1">
      <x:c r="A127" s="31"/>
      <x:c r="B127" s="28"/>
      <x:c r="C127" s="28"/>
      <x:c r="D127" s="28"/>
      <x:c r="E127" s="28"/>
      <x:c r="F127" s="28"/>
      <x:c r="G127" s="28"/>
      <x:c r="H127" s="28"/>
      <x:c r="I127" s="28"/>
      <x:c r="J127" s="28"/>
      <x:c r="K127" s="46"/>
      <x:c r="L127" s="1"/>
      <x:c r="M127" s="1"/>
      <x:c r="N127" s="1"/>
      <x:c r="O127" s="1"/>
    </x:row>
    <x:row r="128" ht="36" customHeight="1">
      <x:c r="A128" s="31"/>
      <x:c r="B128" s="28"/>
      <x:c r="C128" s="28"/>
      <x:c r="D128" s="28"/>
      <x:c r="E128" s="28"/>
      <x:c r="F128" s="28"/>
      <x:c r="G128" s="28"/>
      <x:c r="H128" s="28"/>
      <x:c r="I128" s="28"/>
      <x:c r="J128" s="28"/>
      <x:c r="K128" s="46"/>
      <x:c r="L128" s="1"/>
      <x:c r="M128" s="1"/>
      <x:c r="N128" s="1"/>
      <x:c r="O128" s="1"/>
    </x:row>
    <x:row r="129" ht="36" customHeight="1">
      <x:c r="A129" s="31"/>
      <x:c r="B129" s="28"/>
      <x:c r="C129" s="28"/>
      <x:c r="D129" s="28"/>
      <x:c r="E129" s="28"/>
      <x:c r="F129" s="28"/>
      <x:c r="G129" s="28"/>
      <x:c r="H129" s="28"/>
      <x:c r="I129" s="28"/>
      <x:c r="J129" s="28"/>
      <x:c r="K129" s="46"/>
      <x:c r="L129" s="1"/>
      <x:c r="M129" s="1"/>
      <x:c r="N129" s="1"/>
      <x:c r="O129" s="1"/>
    </x:row>
    <x:row r="130" ht="36" customHeight="1">
      <x:c r="A130" s="31"/>
      <x:c r="B130" s="28"/>
      <x:c r="C130" s="28"/>
      <x:c r="D130" s="28"/>
      <x:c r="E130" s="28"/>
      <x:c r="F130" s="28"/>
      <x:c r="G130" s="28"/>
      <x:c r="H130" s="28"/>
      <x:c r="I130" s="28"/>
      <x:c r="J130" s="28"/>
      <x:c r="K130" s="46"/>
      <x:c r="L130" s="1"/>
      <x:c r="M130" s="1"/>
      <x:c r="N130" s="1"/>
      <x:c r="O130" s="1"/>
    </x:row>
    <x:row r="131" ht="36" customHeight="1">
      <x:c r="A131" s="31"/>
      <x:c r="B131" s="28"/>
      <x:c r="C131" s="28"/>
      <x:c r="D131" s="28"/>
      <x:c r="E131" s="28"/>
      <x:c r="F131" s="28"/>
      <x:c r="G131" s="28"/>
      <x:c r="H131" s="28"/>
      <x:c r="I131" s="28"/>
      <x:c r="J131" s="28"/>
      <x:c r="K131" s="46"/>
      <x:c r="L131" s="1"/>
      <x:c r="M131" s="1"/>
      <x:c r="N131" s="1"/>
      <x:c r="O131" s="1"/>
    </x:row>
    <x:row r="132" ht="36" customHeight="1">
      <x:c r="A132" s="31"/>
      <x:c r="B132" s="28"/>
      <x:c r="C132" s="28"/>
      <x:c r="D132" s="28"/>
      <x:c r="E132" s="28"/>
      <x:c r="F132" s="28"/>
      <x:c r="G132" s="28"/>
      <x:c r="H132" s="28"/>
      <x:c r="I132" s="28"/>
      <x:c r="J132" s="28"/>
      <x:c r="K132" s="46"/>
      <x:c r="L132" s="1"/>
      <x:c r="M132" s="1"/>
      <x:c r="N132" s="1"/>
      <x:c r="O132" s="1"/>
    </x:row>
    <x:row r="133" ht="36" customHeight="1">
      <x:c r="A133" s="31"/>
      <x:c r="B133" s="28"/>
      <x:c r="C133" s="28"/>
      <x:c r="D133" s="28"/>
      <x:c r="E133" s="28"/>
      <x:c r="F133" s="28"/>
      <x:c r="G133" s="28"/>
      <x:c r="H133" s="28"/>
      <x:c r="I133" s="28"/>
      <x:c r="J133" s="28"/>
      <x:c r="K133" s="46"/>
      <x:c r="L133" s="1"/>
      <x:c r="M133" s="1"/>
      <x:c r="N133" s="1"/>
      <x:c r="O133" s="1"/>
    </x:row>
    <x:row r="134" ht="36" customHeight="1">
      <x:c r="A134" s="31"/>
      <x:c r="B134" s="28"/>
      <x:c r="C134" s="28"/>
      <x:c r="D134" s="28"/>
      <x:c r="E134" s="28"/>
      <x:c r="F134" s="28"/>
      <x:c r="G134" s="28"/>
      <x:c r="H134" s="28"/>
      <x:c r="I134" s="28"/>
      <x:c r="J134" s="28"/>
      <x:c r="K134" s="46"/>
      <x:c r="L134" s="1"/>
      <x:c r="M134" s="1"/>
      <x:c r="N134" s="1"/>
      <x:c r="O134" s="1"/>
    </x:row>
    <x:row r="135" ht="36" customHeight="1">
      <x:c r="A135" s="31"/>
      <x:c r="B135" s="28"/>
      <x:c r="C135" s="28"/>
      <x:c r="D135" s="28"/>
      <x:c r="E135" s="28"/>
      <x:c r="F135" s="28"/>
      <x:c r="G135" s="28"/>
      <x:c r="H135" s="28"/>
      <x:c r="I135" s="28"/>
      <x:c r="J135" s="28"/>
      <x:c r="K135" s="46"/>
      <x:c r="L135" s="1"/>
      <x:c r="M135" s="1"/>
      <x:c r="N135" s="1"/>
      <x:c r="O135" s="1"/>
    </x:row>
    <x:row r="136" ht="36" customHeight="1">
      <x:c r="A136" s="31"/>
      <x:c r="B136" s="28"/>
      <x:c r="C136" s="28"/>
      <x:c r="D136" s="28"/>
      <x:c r="E136" s="28"/>
      <x:c r="F136" s="28"/>
      <x:c r="G136" s="28"/>
      <x:c r="H136" s="28"/>
      <x:c r="I136" s="28"/>
      <x:c r="J136" s="28"/>
      <x:c r="K136" s="46"/>
      <x:c r="L136" s="1"/>
      <x:c r="M136" s="1"/>
      <x:c r="N136" s="1"/>
      <x:c r="O136" s="1"/>
    </x:row>
    <x:row r="137" ht="36" customHeight="1">
      <x:c r="A137" s="31"/>
      <x:c r="B137" s="28"/>
      <x:c r="C137" s="28"/>
      <x:c r="D137" s="28"/>
      <x:c r="E137" s="28"/>
      <x:c r="F137" s="28"/>
      <x:c r="G137" s="28"/>
      <x:c r="H137" s="28"/>
      <x:c r="I137" s="28"/>
      <x:c r="J137" s="28"/>
      <x:c r="K137" s="46"/>
      <x:c r="L137" s="1"/>
      <x:c r="M137" s="1"/>
      <x:c r="N137" s="1"/>
      <x:c r="O137" s="1"/>
    </x:row>
    <x:row r="138" ht="36" customHeight="1">
      <x:c r="A138" s="31"/>
      <x:c r="B138" s="28"/>
      <x:c r="C138" s="28"/>
      <x:c r="D138" s="28"/>
      <x:c r="E138" s="28"/>
      <x:c r="F138" s="28"/>
      <x:c r="G138" s="28"/>
      <x:c r="H138" s="28"/>
      <x:c r="I138" s="28"/>
      <x:c r="J138" s="28"/>
      <x:c r="K138" s="46"/>
      <x:c r="L138" s="1"/>
      <x:c r="M138" s="1"/>
      <x:c r="N138" s="1"/>
      <x:c r="O138" s="1"/>
    </x:row>
    <x:row r="139" ht="36" customHeight="1">
      <x:c r="A139" s="31"/>
      <x:c r="B139" s="28"/>
      <x:c r="C139" s="28"/>
      <x:c r="D139" s="28"/>
      <x:c r="E139" s="28"/>
      <x:c r="F139" s="28"/>
      <x:c r="G139" s="28"/>
      <x:c r="H139" s="28"/>
      <x:c r="I139" s="28"/>
      <x:c r="J139" s="28"/>
      <x:c r="K139" s="46"/>
      <x:c r="L139" s="1"/>
      <x:c r="M139" s="1"/>
      <x:c r="N139" s="1"/>
      <x:c r="O139" s="1"/>
    </x:row>
    <x:row r="140" ht="36" customHeight="1">
      <x:c r="A140" s="31"/>
      <x:c r="B140" s="28"/>
      <x:c r="C140" s="28"/>
      <x:c r="D140" s="28"/>
      <x:c r="E140" s="28"/>
      <x:c r="F140" s="28"/>
      <x:c r="G140" s="28"/>
      <x:c r="H140" s="28"/>
      <x:c r="I140" s="28"/>
      <x:c r="J140" s="28"/>
      <x:c r="K140" s="46"/>
      <x:c r="L140" s="1"/>
      <x:c r="M140" s="1"/>
      <x:c r="N140" s="1"/>
      <x:c r="O140" s="1"/>
    </x:row>
    <x:row r="141" ht="36" customHeight="1">
      <x:c r="A141" s="31"/>
      <x:c r="B141" s="28"/>
      <x:c r="C141" s="28"/>
      <x:c r="D141" s="28"/>
      <x:c r="E141" s="28"/>
      <x:c r="F141" s="28"/>
      <x:c r="G141" s="28"/>
      <x:c r="H141" s="28"/>
      <x:c r="I141" s="28"/>
      <x:c r="J141" s="28"/>
      <x:c r="K141" s="46"/>
      <x:c r="L141" s="1"/>
      <x:c r="M141" s="1"/>
      <x:c r="N141" s="1"/>
      <x:c r="O141" s="1"/>
    </x:row>
    <x:row r="142" ht="36" customHeight="1">
      <x:c r="A142" s="31"/>
      <x:c r="B142" s="28"/>
      <x:c r="C142" s="28"/>
      <x:c r="D142" s="28"/>
      <x:c r="E142" s="28"/>
      <x:c r="F142" s="28"/>
      <x:c r="G142" s="28"/>
      <x:c r="H142" s="28"/>
      <x:c r="I142" s="28"/>
      <x:c r="J142" s="28"/>
      <x:c r="K142" s="46"/>
      <x:c r="L142" s="1"/>
      <x:c r="M142" s="1"/>
      <x:c r="N142" s="1"/>
      <x:c r="O142" s="1"/>
    </x:row>
    <x:row r="143" ht="36" customHeight="1">
      <x:c r="A143" s="31"/>
      <x:c r="B143" s="28"/>
      <x:c r="C143" s="28"/>
      <x:c r="D143" s="28"/>
      <x:c r="E143" s="28"/>
      <x:c r="F143" s="28"/>
      <x:c r="G143" s="28"/>
      <x:c r="H143" s="28"/>
      <x:c r="I143" s="28"/>
      <x:c r="J143" s="28"/>
      <x:c r="K143" s="46"/>
      <x:c r="L143" s="1"/>
      <x:c r="M143" s="1"/>
      <x:c r="N143" s="1"/>
      <x:c r="O143" s="1"/>
    </x:row>
    <x:row r="144" ht="36" customHeight="1">
      <x:c r="A144" s="31"/>
      <x:c r="B144" s="28"/>
      <x:c r="C144" s="28"/>
      <x:c r="D144" s="28"/>
      <x:c r="E144" s="28"/>
      <x:c r="F144" s="28"/>
      <x:c r="G144" s="28"/>
      <x:c r="H144" s="28"/>
      <x:c r="I144" s="28"/>
      <x:c r="J144" s="28"/>
      <x:c r="K144" s="46"/>
      <x:c r="L144" s="1"/>
      <x:c r="M144" s="1"/>
      <x:c r="N144" s="1"/>
      <x:c r="O144" s="1"/>
    </x:row>
    <x:row r="145" ht="36" customHeight="1">
      <x:c r="A145" s="31"/>
      <x:c r="B145" s="28"/>
      <x:c r="C145" s="28"/>
      <x:c r="D145" s="28"/>
      <x:c r="E145" s="28"/>
      <x:c r="F145" s="28"/>
      <x:c r="G145" s="28"/>
      <x:c r="H145" s="28"/>
      <x:c r="I145" s="28"/>
      <x:c r="J145" s="28"/>
      <x:c r="K145" s="46"/>
      <x:c r="L145" s="1"/>
      <x:c r="M145" s="1"/>
      <x:c r="N145" s="1"/>
      <x:c r="O145" s="1"/>
    </x:row>
    <x:row r="146" ht="36" customHeight="1">
      <x:c r="A146" s="31"/>
      <x:c r="B146" s="28"/>
      <x:c r="C146" s="28"/>
      <x:c r="D146" s="28"/>
      <x:c r="E146" s="28"/>
      <x:c r="F146" s="28"/>
      <x:c r="G146" s="28"/>
      <x:c r="H146" s="28"/>
      <x:c r="I146" s="28"/>
      <x:c r="J146" s="28"/>
      <x:c r="K146" s="46"/>
      <x:c r="L146" s="1"/>
      <x:c r="M146" s="1"/>
      <x:c r="N146" s="1"/>
      <x:c r="O146" s="1"/>
    </x:row>
    <x:row r="147" ht="36" customHeight="1">
      <x:c r="A147" s="31"/>
      <x:c r="B147" s="28"/>
      <x:c r="C147" s="28"/>
      <x:c r="D147" s="28"/>
      <x:c r="E147" s="28"/>
      <x:c r="F147" s="28"/>
      <x:c r="G147" s="28"/>
      <x:c r="H147" s="28"/>
      <x:c r="I147" s="28"/>
      <x:c r="J147" s="28"/>
      <x:c r="K147" s="46"/>
      <x:c r="L147" s="1"/>
      <x:c r="M147" s="1"/>
      <x:c r="N147" s="1"/>
      <x:c r="O147" s="1"/>
    </x:row>
    <x:row r="148" ht="36" customHeight="1">
      <x:c r="A148" s="31"/>
      <x:c r="B148" s="28"/>
      <x:c r="C148" s="28"/>
      <x:c r="D148" s="28"/>
      <x:c r="E148" s="28"/>
      <x:c r="F148" s="28"/>
      <x:c r="G148" s="28"/>
      <x:c r="H148" s="28"/>
      <x:c r="I148" s="28"/>
      <x:c r="J148" s="28"/>
      <x:c r="K148" s="46"/>
      <x:c r="L148" s="1"/>
      <x:c r="M148" s="1"/>
      <x:c r="N148" s="1"/>
      <x:c r="O148" s="1"/>
    </x:row>
    <x:row r="149" ht="36" customHeight="1">
      <x:c r="A149" s="31"/>
      <x:c r="B149" s="28"/>
      <x:c r="C149" s="28"/>
      <x:c r="D149" s="28"/>
      <x:c r="E149" s="28"/>
      <x:c r="F149" s="28"/>
      <x:c r="G149" s="28"/>
      <x:c r="H149" s="28"/>
      <x:c r="I149" s="28"/>
      <x:c r="J149" s="28"/>
      <x:c r="K149" s="46"/>
      <x:c r="L149" s="1"/>
      <x:c r="M149" s="1"/>
      <x:c r="N149" s="1"/>
      <x:c r="O149" s="1"/>
    </x:row>
    <x:row r="150" ht="36" customHeight="1">
      <x:c r="A150" s="31"/>
      <x:c r="B150" s="28"/>
      <x:c r="C150" s="28"/>
      <x:c r="D150" s="28"/>
      <x:c r="E150" s="28"/>
      <x:c r="F150" s="28"/>
      <x:c r="G150" s="28"/>
      <x:c r="H150" s="28"/>
      <x:c r="I150" s="28"/>
      <x:c r="J150" s="28"/>
      <x:c r="K150" s="46"/>
      <x:c r="L150" s="1"/>
      <x:c r="M150" s="1"/>
      <x:c r="N150" s="1"/>
      <x:c r="O150" s="1"/>
    </x:row>
    <x:row r="151" ht="36" customHeight="1">
      <x:c r="A151" s="31"/>
      <x:c r="B151" s="28"/>
      <x:c r="C151" s="28"/>
      <x:c r="D151" s="28"/>
      <x:c r="E151" s="28"/>
      <x:c r="F151" s="28"/>
      <x:c r="G151" s="28"/>
      <x:c r="H151" s="28"/>
      <x:c r="I151" s="28"/>
      <x:c r="J151" s="28"/>
      <x:c r="K151" s="46"/>
      <x:c r="L151" s="1"/>
      <x:c r="M151" s="1"/>
      <x:c r="N151" s="1"/>
      <x:c r="O151" s="1"/>
    </x:row>
    <x:row r="152" ht="36" customHeight="1">
      <x:c r="A152" s="31"/>
      <x:c r="B152" s="28"/>
      <x:c r="C152" s="28"/>
      <x:c r="D152" s="28"/>
      <x:c r="E152" s="28"/>
      <x:c r="F152" s="28"/>
      <x:c r="G152" s="28"/>
      <x:c r="H152" s="28"/>
      <x:c r="I152" s="28"/>
      <x:c r="J152" s="28"/>
      <x:c r="K152" s="46"/>
      <x:c r="L152" s="1"/>
      <x:c r="M152" s="1"/>
      <x:c r="N152" s="1"/>
      <x:c r="O152" s="1"/>
    </x:row>
    <x:row r="153" ht="36" customHeight="1">
      <x:c r="A153" s="31"/>
      <x:c r="B153" s="28"/>
      <x:c r="C153" s="28"/>
      <x:c r="D153" s="28"/>
      <x:c r="E153" s="28"/>
      <x:c r="F153" s="28"/>
      <x:c r="G153" s="28"/>
      <x:c r="H153" s="28"/>
      <x:c r="I153" s="28"/>
      <x:c r="J153" s="28"/>
      <x:c r="K153" s="46"/>
      <x:c r="L153" s="1"/>
      <x:c r="M153" s="1"/>
      <x:c r="N153" s="1"/>
      <x:c r="O153" s="1"/>
    </x:row>
    <x:row r="154" ht="36" customHeight="1">
      <x:c r="A154" s="31"/>
      <x:c r="B154" s="28"/>
      <x:c r="C154" s="28"/>
      <x:c r="D154" s="28"/>
      <x:c r="E154" s="28"/>
      <x:c r="F154" s="28"/>
      <x:c r="G154" s="28"/>
      <x:c r="H154" s="28"/>
      <x:c r="I154" s="28"/>
      <x:c r="J154" s="28"/>
      <x:c r="K154" s="46"/>
      <x:c r="L154" s="1"/>
      <x:c r="M154" s="1"/>
      <x:c r="N154" s="1"/>
      <x:c r="O154" s="1"/>
    </x:row>
    <x:row r="155" ht="36" customHeight="1">
      <x:c r="A155" s="31"/>
      <x:c r="B155" s="28"/>
      <x:c r="C155" s="28"/>
      <x:c r="D155" s="28"/>
      <x:c r="E155" s="28"/>
      <x:c r="F155" s="28"/>
      <x:c r="G155" s="28"/>
      <x:c r="H155" s="28"/>
      <x:c r="I155" s="28"/>
      <x:c r="J155" s="28"/>
      <x:c r="K155" s="46"/>
      <x:c r="L155" s="1"/>
      <x:c r="M155" s="1"/>
      <x:c r="N155" s="1"/>
      <x:c r="O155" s="1"/>
    </x:row>
    <x:row r="156" ht="36" customHeight="1">
      <x:c r="A156" s="31"/>
      <x:c r="B156" s="28"/>
      <x:c r="C156" s="28"/>
      <x:c r="D156" s="28"/>
      <x:c r="E156" s="28"/>
      <x:c r="F156" s="28"/>
      <x:c r="G156" s="28"/>
      <x:c r="H156" s="28"/>
      <x:c r="I156" s="28"/>
      <x:c r="J156" s="28"/>
      <x:c r="K156" s="46"/>
      <x:c r="L156" s="1"/>
      <x:c r="M156" s="1"/>
      <x:c r="N156" s="1"/>
      <x:c r="O156" s="1"/>
    </x:row>
    <x:row r="157" ht="36" customHeight="1">
      <x:c r="A157" s="31"/>
      <x:c r="B157" s="28"/>
      <x:c r="C157" s="28"/>
      <x:c r="D157" s="28"/>
      <x:c r="E157" s="28"/>
      <x:c r="F157" s="28"/>
      <x:c r="G157" s="28"/>
      <x:c r="H157" s="28"/>
      <x:c r="I157" s="28"/>
      <x:c r="J157" s="28"/>
      <x:c r="K157" s="46"/>
      <x:c r="L157" s="1"/>
      <x:c r="M157" s="1"/>
      <x:c r="N157" s="1"/>
      <x:c r="O157" s="1"/>
    </x:row>
    <x:row r="158" ht="36" customHeight="1">
      <x:c r="A158" s="31"/>
      <x:c r="B158" s="28"/>
      <x:c r="C158" s="28"/>
      <x:c r="D158" s="28"/>
      <x:c r="E158" s="28"/>
      <x:c r="F158" s="28"/>
      <x:c r="G158" s="28"/>
      <x:c r="H158" s="28"/>
      <x:c r="I158" s="28"/>
      <x:c r="J158" s="28"/>
      <x:c r="K158" s="46"/>
      <x:c r="L158" s="1"/>
      <x:c r="M158" s="1"/>
      <x:c r="N158" s="1"/>
      <x:c r="O158" s="1"/>
    </x:row>
    <x:row r="159" ht="36" customHeight="1">
      <x:c r="A159" s="31"/>
      <x:c r="B159" s="28"/>
      <x:c r="C159" s="28"/>
      <x:c r="D159" s="28"/>
      <x:c r="E159" s="28"/>
      <x:c r="F159" s="28"/>
      <x:c r="G159" s="28"/>
      <x:c r="H159" s="28"/>
      <x:c r="I159" s="28"/>
      <x:c r="J159" s="28"/>
      <x:c r="K159" s="46"/>
      <x:c r="L159" s="1"/>
      <x:c r="M159" s="1"/>
      <x:c r="N159" s="1"/>
      <x:c r="O159" s="1"/>
    </x:row>
    <x:row r="160" ht="36" customHeight="1">
      <x:c r="A160" s="31"/>
      <x:c r="B160" s="28"/>
      <x:c r="C160" s="28"/>
      <x:c r="D160" s="28"/>
      <x:c r="E160" s="28"/>
      <x:c r="F160" s="28"/>
      <x:c r="G160" s="28"/>
      <x:c r="H160" s="28"/>
      <x:c r="I160" s="28"/>
      <x:c r="J160" s="28"/>
      <x:c r="K160" s="46"/>
      <x:c r="L160" s="1"/>
      <x:c r="M160" s="1"/>
      <x:c r="N160" s="1"/>
      <x:c r="O160" s="1"/>
    </x:row>
    <x:row r="161" ht="36" customHeight="1">
      <x:c r="A161" s="31"/>
      <x:c r="B161" s="28"/>
      <x:c r="C161" s="28"/>
      <x:c r="D161" s="28"/>
      <x:c r="E161" s="28"/>
      <x:c r="F161" s="28"/>
      <x:c r="G161" s="28"/>
      <x:c r="H161" s="28"/>
      <x:c r="I161" s="28"/>
      <x:c r="J161" s="28"/>
      <x:c r="K161" s="46"/>
      <x:c r="L161" s="1"/>
      <x:c r="M161" s="1"/>
      <x:c r="N161" s="1"/>
      <x:c r="O161" s="1"/>
    </x:row>
    <x:row r="162" ht="36" customHeight="1">
      <x:c r="A162" s="31"/>
      <x:c r="B162" s="28"/>
      <x:c r="C162" s="28"/>
      <x:c r="D162" s="28"/>
      <x:c r="E162" s="28"/>
      <x:c r="F162" s="28"/>
      <x:c r="G162" s="28"/>
      <x:c r="H162" s="28"/>
      <x:c r="I162" s="28"/>
      <x:c r="J162" s="28"/>
      <x:c r="K162" s="46"/>
      <x:c r="L162" s="1"/>
      <x:c r="M162" s="1"/>
      <x:c r="N162" s="1"/>
      <x:c r="O162" s="1"/>
    </x:row>
    <x:row r="163" ht="36" customHeight="1">
      <x:c r="A163" s="31"/>
      <x:c r="B163" s="28"/>
      <x:c r="C163" s="28"/>
      <x:c r="D163" s="28"/>
      <x:c r="E163" s="28"/>
      <x:c r="F163" s="28"/>
      <x:c r="G163" s="28"/>
      <x:c r="H163" s="28"/>
      <x:c r="I163" s="28"/>
      <x:c r="J163" s="28"/>
      <x:c r="K163" s="46"/>
      <x:c r="L163" s="1"/>
      <x:c r="M163" s="1"/>
      <x:c r="N163" s="1"/>
      <x:c r="O163" s="1"/>
    </x:row>
    <x:row r="164" ht="36" customHeight="1">
      <x:c r="A164" s="31"/>
      <x:c r="B164" s="28"/>
      <x:c r="C164" s="28"/>
      <x:c r="D164" s="28"/>
      <x:c r="E164" s="28"/>
      <x:c r="F164" s="28"/>
      <x:c r="G164" s="28"/>
      <x:c r="H164" s="28"/>
      <x:c r="I164" s="28"/>
      <x:c r="J164" s="28"/>
      <x:c r="K164" s="46"/>
      <x:c r="L164" s="1"/>
      <x:c r="M164" s="1"/>
      <x:c r="N164" s="1"/>
      <x:c r="O164" s="1"/>
    </x:row>
    <x:row r="165" ht="36" customHeight="1">
      <x:c r="A165" s="31"/>
      <x:c r="B165" s="28"/>
      <x:c r="C165" s="28"/>
      <x:c r="D165" s="28"/>
      <x:c r="E165" s="28"/>
      <x:c r="F165" s="28"/>
      <x:c r="G165" s="28"/>
      <x:c r="H165" s="28"/>
      <x:c r="I165" s="28"/>
      <x:c r="J165" s="28"/>
      <x:c r="K165" s="46"/>
      <x:c r="L165" s="1"/>
      <x:c r="M165" s="1"/>
      <x:c r="N165" s="1"/>
      <x:c r="O165" s="1"/>
    </x:row>
    <x:row r="166" ht="36" customHeight="1">
      <x:c r="A166" s="31"/>
      <x:c r="B166" s="28"/>
      <x:c r="C166" s="28"/>
      <x:c r="D166" s="28"/>
      <x:c r="E166" s="28"/>
      <x:c r="F166" s="28"/>
      <x:c r="G166" s="28"/>
      <x:c r="H166" s="28"/>
      <x:c r="I166" s="28"/>
      <x:c r="J166" s="28"/>
      <x:c r="K166" s="46"/>
      <x:c r="L166" s="1"/>
      <x:c r="M166" s="1"/>
      <x:c r="N166" s="1"/>
      <x:c r="O166" s="1"/>
    </x:row>
    <x:row r="167" ht="36" customHeight="1">
      <x:c r="A167" s="31"/>
      <x:c r="B167" s="28"/>
      <x:c r="C167" s="28"/>
      <x:c r="D167" s="28"/>
      <x:c r="E167" s="28"/>
      <x:c r="F167" s="28"/>
      <x:c r="G167" s="28"/>
      <x:c r="H167" s="28"/>
      <x:c r="I167" s="28"/>
      <x:c r="J167" s="28"/>
      <x:c r="K167" s="46"/>
      <x:c r="L167" s="1"/>
      <x:c r="M167" s="1"/>
      <x:c r="N167" s="1"/>
      <x:c r="O167" s="1"/>
    </x:row>
    <x:row r="168" ht="36" customHeight="1">
      <x:c r="A168" s="31"/>
      <x:c r="B168" s="28"/>
      <x:c r="C168" s="28"/>
      <x:c r="D168" s="28"/>
      <x:c r="E168" s="28"/>
      <x:c r="F168" s="28"/>
      <x:c r="G168" s="28"/>
      <x:c r="H168" s="28"/>
      <x:c r="I168" s="28"/>
      <x:c r="J168" s="28"/>
      <x:c r="K168" s="46"/>
      <x:c r="L168" s="1"/>
      <x:c r="M168" s="1"/>
      <x:c r="N168" s="1"/>
      <x:c r="O168" s="1"/>
    </x:row>
    <x:row r="169" ht="36" customHeight="1">
      <x:c r="A169" s="31"/>
      <x:c r="B169" s="28"/>
      <x:c r="C169" s="28"/>
      <x:c r="D169" s="28"/>
      <x:c r="E169" s="28"/>
      <x:c r="F169" s="28"/>
      <x:c r="G169" s="28"/>
      <x:c r="H169" s="28"/>
      <x:c r="I169" s="28"/>
      <x:c r="J169" s="28"/>
      <x:c r="K169" s="46"/>
      <x:c r="L169" s="1"/>
      <x:c r="M169" s="1"/>
      <x:c r="N169" s="1"/>
      <x:c r="O169" s="1"/>
    </x:row>
    <x:row r="170" ht="36" customHeight="1">
      <x:c r="A170" s="31"/>
      <x:c r="B170" s="28"/>
      <x:c r="C170" s="28"/>
      <x:c r="D170" s="28"/>
      <x:c r="E170" s="28"/>
      <x:c r="F170" s="28"/>
      <x:c r="G170" s="28"/>
      <x:c r="H170" s="28"/>
      <x:c r="I170" s="28"/>
      <x:c r="J170" s="28"/>
      <x:c r="K170" s="46"/>
      <x:c r="L170" s="1"/>
      <x:c r="M170" s="1"/>
      <x:c r="N170" s="1"/>
      <x:c r="O170" s="1"/>
    </x:row>
    <x:row r="171" ht="36" customHeight="1">
      <x:c r="A171" s="31"/>
      <x:c r="B171" s="28"/>
      <x:c r="C171" s="28"/>
      <x:c r="D171" s="28"/>
      <x:c r="E171" s="28"/>
      <x:c r="F171" s="28"/>
      <x:c r="G171" s="28"/>
      <x:c r="H171" s="28"/>
      <x:c r="I171" s="28"/>
      <x:c r="J171" s="28"/>
      <x:c r="K171" s="46"/>
      <x:c r="L171" s="1"/>
      <x:c r="M171" s="1"/>
      <x:c r="N171" s="1"/>
      <x:c r="O171" s="1"/>
    </x:row>
    <x:row r="172" ht="36" customHeight="1">
      <x:c r="A172" s="31"/>
      <x:c r="B172" s="28"/>
      <x:c r="C172" s="28"/>
      <x:c r="D172" s="28"/>
      <x:c r="E172" s="28"/>
      <x:c r="F172" s="28"/>
      <x:c r="G172" s="28"/>
      <x:c r="H172" s="28"/>
      <x:c r="I172" s="28"/>
      <x:c r="J172" s="28"/>
      <x:c r="K172" s="46"/>
      <x:c r="L172" s="1"/>
      <x:c r="M172" s="1"/>
      <x:c r="N172" s="1"/>
      <x:c r="O172" s="1"/>
    </x:row>
    <x:row r="173" ht="36" customHeight="1">
      <x:c r="A173" s="31"/>
      <x:c r="B173" s="28"/>
      <x:c r="C173" s="28"/>
      <x:c r="D173" s="28"/>
      <x:c r="E173" s="28"/>
      <x:c r="F173" s="28"/>
      <x:c r="G173" s="28"/>
      <x:c r="H173" s="28"/>
      <x:c r="I173" s="28"/>
      <x:c r="J173" s="28"/>
      <x:c r="K173" s="46"/>
      <x:c r="L173" s="1"/>
      <x:c r="M173" s="1"/>
      <x:c r="N173" s="1"/>
      <x:c r="O173" s="1"/>
    </x:row>
    <x:row r="174" ht="36" customHeight="1">
      <x:c r="A174" s="31"/>
      <x:c r="B174" s="28"/>
      <x:c r="C174" s="28"/>
      <x:c r="D174" s="28"/>
      <x:c r="E174" s="28"/>
      <x:c r="F174" s="28"/>
      <x:c r="G174" s="28"/>
      <x:c r="H174" s="28"/>
      <x:c r="I174" s="28"/>
      <x:c r="J174" s="28"/>
      <x:c r="K174" s="46"/>
      <x:c r="L174" s="1"/>
      <x:c r="M174" s="1"/>
      <x:c r="N174" s="1"/>
      <x:c r="O174" s="1"/>
    </x:row>
    <x:row r="175" ht="36" customHeight="1">
      <x:c r="A175" s="31"/>
      <x:c r="B175" s="28"/>
      <x:c r="C175" s="28"/>
      <x:c r="D175" s="28"/>
      <x:c r="E175" s="28"/>
      <x:c r="F175" s="28"/>
      <x:c r="G175" s="28"/>
      <x:c r="H175" s="28"/>
      <x:c r="I175" s="28"/>
      <x:c r="J175" s="28"/>
      <x:c r="K175" s="46"/>
      <x:c r="L175" s="1"/>
      <x:c r="M175" s="1"/>
      <x:c r="N175" s="1"/>
      <x:c r="O175" s="1"/>
    </x:row>
    <x:row r="176" ht="36" customHeight="1">
      <x:c r="A176" s="31"/>
      <x:c r="B176" s="28"/>
      <x:c r="C176" s="28"/>
      <x:c r="D176" s="28"/>
      <x:c r="E176" s="28"/>
      <x:c r="F176" s="28"/>
      <x:c r="G176" s="28"/>
      <x:c r="H176" s="28"/>
      <x:c r="I176" s="28"/>
      <x:c r="J176" s="28"/>
      <x:c r="K176" s="46"/>
      <x:c r="L176" s="1"/>
      <x:c r="M176" s="1"/>
      <x:c r="N176" s="1"/>
      <x:c r="O176" s="1"/>
    </x:row>
    <x:row r="177" ht="36" customHeight="1">
      <x:c r="A177" s="31"/>
      <x:c r="B177" s="28"/>
      <x:c r="C177" s="28"/>
      <x:c r="D177" s="28"/>
      <x:c r="E177" s="28"/>
      <x:c r="F177" s="28"/>
      <x:c r="G177" s="28"/>
      <x:c r="H177" s="28"/>
      <x:c r="I177" s="28"/>
      <x:c r="J177" s="28"/>
      <x:c r="K177" s="46"/>
      <x:c r="L177" s="1"/>
      <x:c r="M177" s="1"/>
      <x:c r="N177" s="1"/>
      <x:c r="O177" s="1"/>
    </x:row>
    <x:row r="178" ht="36" customHeight="1">
      <x:c r="A178" s="31"/>
      <x:c r="B178" s="28"/>
      <x:c r="C178" s="28"/>
      <x:c r="D178" s="28"/>
      <x:c r="E178" s="28"/>
      <x:c r="F178" s="28"/>
      <x:c r="G178" s="28"/>
      <x:c r="H178" s="28"/>
      <x:c r="I178" s="28"/>
      <x:c r="J178" s="28"/>
      <x:c r="K178" s="46"/>
      <x:c r="L178" s="1"/>
      <x:c r="M178" s="1"/>
      <x:c r="N178" s="1"/>
      <x:c r="O178" s="1"/>
    </x:row>
    <x:row r="179" ht="36" customHeight="1">
      <x:c r="A179" s="31"/>
      <x:c r="B179" s="28"/>
      <x:c r="C179" s="28"/>
      <x:c r="D179" s="28"/>
      <x:c r="E179" s="28"/>
      <x:c r="F179" s="28"/>
      <x:c r="G179" s="28"/>
      <x:c r="H179" s="28"/>
      <x:c r="I179" s="28"/>
      <x:c r="J179" s="28"/>
      <x:c r="K179" s="46"/>
      <x:c r="L179" s="1"/>
      <x:c r="M179" s="1"/>
      <x:c r="N179" s="1"/>
      <x:c r="O179" s="1"/>
    </x:row>
    <x:row r="180" ht="36" customHeight="1">
      <x:c r="A180" s="31"/>
      <x:c r="B180" s="28"/>
      <x:c r="C180" s="28"/>
      <x:c r="D180" s="28"/>
      <x:c r="E180" s="28"/>
      <x:c r="F180" s="28"/>
      <x:c r="G180" s="28"/>
      <x:c r="H180" s="28"/>
      <x:c r="I180" s="28"/>
      <x:c r="J180" s="28"/>
      <x:c r="K180" s="46"/>
      <x:c r="L180" s="1"/>
      <x:c r="M180" s="1"/>
      <x:c r="N180" s="1"/>
      <x:c r="O180" s="1"/>
    </x:row>
    <x:row r="181" ht="36" customHeight="1">
      <x:c r="A181" s="31"/>
      <x:c r="B181" s="28"/>
      <x:c r="C181" s="28"/>
      <x:c r="D181" s="28"/>
      <x:c r="E181" s="28"/>
      <x:c r="F181" s="28"/>
      <x:c r="G181" s="28"/>
      <x:c r="H181" s="28"/>
      <x:c r="I181" s="28"/>
      <x:c r="J181" s="28"/>
      <x:c r="K181" s="46"/>
      <x:c r="L181" s="1"/>
      <x:c r="M181" s="1"/>
      <x:c r="N181" s="1"/>
      <x:c r="O181" s="1"/>
    </x:row>
    <x:row r="182" ht="36" customHeight="1">
      <x:c r="A182" s="31"/>
      <x:c r="B182" s="28"/>
      <x:c r="C182" s="28"/>
      <x:c r="D182" s="28"/>
      <x:c r="E182" s="28"/>
      <x:c r="F182" s="28"/>
      <x:c r="G182" s="28"/>
      <x:c r="H182" s="28"/>
      <x:c r="I182" s="28"/>
      <x:c r="J182" s="28"/>
      <x:c r="K182" s="46"/>
      <x:c r="L182" s="1"/>
      <x:c r="M182" s="1"/>
      <x:c r="N182" s="1"/>
      <x:c r="O182" s="1"/>
    </x:row>
    <x:row r="183" ht="36" customHeight="1">
      <x:c r="A183" s="31"/>
      <x:c r="B183" s="28"/>
      <x:c r="C183" s="28"/>
      <x:c r="D183" s="28"/>
      <x:c r="E183" s="28"/>
      <x:c r="F183" s="28"/>
      <x:c r="G183" s="28"/>
      <x:c r="H183" s="28"/>
      <x:c r="I183" s="28"/>
      <x:c r="J183" s="28"/>
      <x:c r="K183" s="46"/>
      <x:c r="L183" s="1"/>
      <x:c r="M183" s="1"/>
      <x:c r="N183" s="1"/>
      <x:c r="O183" s="1"/>
    </x:row>
    <x:row r="184" ht="36" customHeight="1">
      <x:c r="A184" s="31"/>
      <x:c r="B184" s="28"/>
      <x:c r="C184" s="28"/>
      <x:c r="D184" s="28"/>
      <x:c r="E184" s="28"/>
      <x:c r="F184" s="28"/>
      <x:c r="G184" s="28"/>
      <x:c r="H184" s="28"/>
      <x:c r="I184" s="28"/>
      <x:c r="J184" s="28"/>
      <x:c r="K184" s="46"/>
      <x:c r="L184" s="1"/>
      <x:c r="M184" s="1"/>
      <x:c r="N184" s="1"/>
      <x:c r="O184" s="1"/>
    </x:row>
    <x:row r="185" ht="36" customHeight="1">
      <x:c r="A185" s="31"/>
      <x:c r="B185" s="28"/>
      <x:c r="C185" s="28"/>
      <x:c r="D185" s="28"/>
      <x:c r="E185" s="28"/>
      <x:c r="F185" s="28"/>
      <x:c r="G185" s="28"/>
      <x:c r="H185" s="28"/>
      <x:c r="I185" s="28"/>
      <x:c r="J185" s="28"/>
      <x:c r="K185" s="46"/>
      <x:c r="L185" s="1"/>
      <x:c r="M185" s="1"/>
      <x:c r="N185" s="1"/>
      <x:c r="O185" s="1"/>
    </x:row>
    <x:row r="186" ht="36" customHeight="1">
      <x:c r="A186" s="31"/>
      <x:c r="B186" s="28"/>
      <x:c r="C186" s="28"/>
      <x:c r="D186" s="28"/>
      <x:c r="E186" s="28"/>
      <x:c r="F186" s="28"/>
      <x:c r="G186" s="28"/>
      <x:c r="H186" s="28"/>
      <x:c r="I186" s="28"/>
      <x:c r="J186" s="28"/>
      <x:c r="K186" s="46"/>
      <x:c r="L186" s="1"/>
      <x:c r="M186" s="1"/>
      <x:c r="N186" s="1"/>
      <x:c r="O186" s="1"/>
    </x:row>
    <x:row r="187" ht="36" customHeight="1">
      <x:c r="A187" s="31"/>
      <x:c r="B187" s="28"/>
      <x:c r="C187" s="28"/>
      <x:c r="D187" s="28"/>
      <x:c r="E187" s="28"/>
      <x:c r="F187" s="28"/>
      <x:c r="G187" s="28"/>
      <x:c r="H187" s="28"/>
      <x:c r="I187" s="28"/>
      <x:c r="J187" s="28"/>
      <x:c r="K187" s="46"/>
      <x:c r="L187" s="1"/>
      <x:c r="M187" s="1"/>
      <x:c r="N187" s="1"/>
      <x:c r="O187" s="1"/>
    </x:row>
    <x:row r="188" ht="36" customHeight="1">
      <x:c r="A188" s="31"/>
      <x:c r="B188" s="28"/>
      <x:c r="C188" s="28"/>
      <x:c r="D188" s="28"/>
      <x:c r="E188" s="28"/>
      <x:c r="F188" s="28"/>
      <x:c r="G188" s="28"/>
      <x:c r="H188" s="28"/>
      <x:c r="I188" s="28"/>
      <x:c r="J188" s="28"/>
      <x:c r="K188" s="46"/>
      <x:c r="L188" s="1"/>
      <x:c r="M188" s="1"/>
      <x:c r="N188" s="1"/>
      <x:c r="O188" s="1"/>
    </x:row>
    <x:row r="189" ht="36" customHeight="1">
      <x:c r="A189" s="31"/>
      <x:c r="B189" s="28"/>
      <x:c r="C189" s="28"/>
      <x:c r="D189" s="28"/>
      <x:c r="E189" s="28"/>
      <x:c r="F189" s="28"/>
      <x:c r="G189" s="28"/>
      <x:c r="H189" s="28"/>
      <x:c r="I189" s="28"/>
      <x:c r="J189" s="28"/>
      <x:c r="K189" s="46"/>
      <x:c r="L189" s="1"/>
      <x:c r="M189" s="1"/>
      <x:c r="N189" s="1"/>
      <x:c r="O189" s="1"/>
    </x:row>
    <x:row r="190" ht="36" customHeight="1">
      <x:c r="A190" s="31"/>
      <x:c r="B190" s="28"/>
      <x:c r="C190" s="28"/>
      <x:c r="D190" s="28"/>
      <x:c r="E190" s="28"/>
      <x:c r="F190" s="28"/>
      <x:c r="G190" s="28"/>
      <x:c r="H190" s="28"/>
      <x:c r="I190" s="28"/>
      <x:c r="J190" s="28"/>
      <x:c r="K190" s="46"/>
      <x:c r="L190" s="1"/>
      <x:c r="M190" s="1"/>
      <x:c r="N190" s="1"/>
      <x:c r="O190" s="1"/>
    </x:row>
    <x:row r="191" ht="36" customHeight="1">
      <x:c r="A191" s="31"/>
      <x:c r="B191" s="28"/>
      <x:c r="C191" s="28"/>
      <x:c r="D191" s="28"/>
      <x:c r="E191" s="28"/>
      <x:c r="F191" s="28"/>
      <x:c r="G191" s="28"/>
      <x:c r="H191" s="28"/>
      <x:c r="I191" s="28"/>
      <x:c r="J191" s="28"/>
      <x:c r="K191" s="46"/>
      <x:c r="L191" s="1"/>
      <x:c r="M191" s="1"/>
      <x:c r="N191" s="1"/>
      <x:c r="O191" s="1"/>
    </x:row>
    <x:row r="192" ht="36" customHeight="1">
      <x:c r="A192" s="31"/>
      <x:c r="B192" s="28"/>
      <x:c r="C192" s="28"/>
      <x:c r="D192" s="28"/>
      <x:c r="E192" s="28"/>
      <x:c r="F192" s="28"/>
      <x:c r="G192" s="28"/>
      <x:c r="H192" s="28"/>
      <x:c r="I192" s="28"/>
      <x:c r="J192" s="28"/>
      <x:c r="K192" s="46"/>
      <x:c r="L192" s="1"/>
      <x:c r="M192" s="1"/>
      <x:c r="N192" s="1"/>
      <x:c r="O192" s="1"/>
    </x:row>
    <x:row r="193" ht="36" customHeight="1">
      <x:c r="A193" s="31"/>
      <x:c r="B193" s="28"/>
      <x:c r="C193" s="28"/>
      <x:c r="D193" s="28"/>
      <x:c r="E193" s="28"/>
      <x:c r="F193" s="28"/>
      <x:c r="G193" s="28"/>
      <x:c r="H193" s="28"/>
      <x:c r="I193" s="28"/>
      <x:c r="J193" s="28"/>
      <x:c r="K193" s="46"/>
      <x:c r="L193" s="1"/>
      <x:c r="M193" s="1"/>
      <x:c r="N193" s="1"/>
      <x:c r="O193" s="1"/>
    </x:row>
    <x:row r="194" ht="36" customHeight="1">
      <x:c r="A194" s="31"/>
      <x:c r="B194" s="28"/>
      <x:c r="C194" s="28"/>
      <x:c r="D194" s="28"/>
      <x:c r="E194" s="28"/>
      <x:c r="F194" s="28"/>
      <x:c r="G194" s="28"/>
      <x:c r="H194" s="28"/>
      <x:c r="I194" s="28"/>
      <x:c r="J194" s="28"/>
      <x:c r="K194" s="46"/>
      <x:c r="L194" s="1"/>
      <x:c r="M194" s="1"/>
      <x:c r="N194" s="1"/>
      <x:c r="O194" s="1"/>
    </x:row>
    <x:row r="195" ht="36" customHeight="1">
      <x:c r="A195" s="31"/>
      <x:c r="B195" s="28"/>
      <x:c r="C195" s="28"/>
      <x:c r="D195" s="28"/>
      <x:c r="E195" s="28"/>
      <x:c r="F195" s="28"/>
      <x:c r="G195" s="28"/>
      <x:c r="H195" s="28"/>
      <x:c r="I195" s="28"/>
      <x:c r="J195" s="28"/>
      <x:c r="K195" s="46"/>
      <x:c r="L195" s="1"/>
      <x:c r="M195" s="1"/>
      <x:c r="N195" s="1"/>
      <x:c r="O195" s="1"/>
    </x:row>
    <x:row r="196" ht="36" customHeight="1">
      <x:c r="A196" s="31"/>
      <x:c r="B196" s="28"/>
      <x:c r="C196" s="28"/>
      <x:c r="D196" s="28"/>
      <x:c r="E196" s="28"/>
      <x:c r="F196" s="28"/>
      <x:c r="G196" s="28"/>
      <x:c r="H196" s="28"/>
      <x:c r="I196" s="28"/>
      <x:c r="J196" s="28"/>
      <x:c r="K196" s="46"/>
      <x:c r="L196" s="1"/>
      <x:c r="M196" s="1"/>
      <x:c r="N196" s="1"/>
      <x:c r="O196" s="1"/>
    </x:row>
    <x:row r="197" ht="36" customHeight="1">
      <x:c r="A197" s="31"/>
      <x:c r="B197" s="28"/>
      <x:c r="C197" s="28"/>
      <x:c r="D197" s="28"/>
      <x:c r="E197" s="28"/>
      <x:c r="F197" s="28"/>
      <x:c r="G197" s="28"/>
      <x:c r="H197" s="28"/>
      <x:c r="I197" s="28"/>
      <x:c r="J197" s="28"/>
      <x:c r="K197" s="46"/>
      <x:c r="L197" s="1"/>
      <x:c r="M197" s="1"/>
      <x:c r="N197" s="1"/>
      <x:c r="O197" s="1"/>
    </x:row>
    <x:row r="198" ht="36" customHeight="1">
      <x:c r="A198" s="31"/>
      <x:c r="B198" s="28"/>
      <x:c r="C198" s="28"/>
      <x:c r="D198" s="28"/>
      <x:c r="E198" s="28"/>
      <x:c r="F198" s="28"/>
      <x:c r="G198" s="28"/>
      <x:c r="H198" s="28"/>
      <x:c r="I198" s="28"/>
      <x:c r="J198" s="28"/>
      <x:c r="K198" s="46"/>
      <x:c r="L198" s="1"/>
      <x:c r="M198" s="1"/>
      <x:c r="N198" s="1"/>
      <x:c r="O198" s="1"/>
    </x:row>
    <x:row r="199" ht="36" customHeight="1">
      <x:c r="A199" s="31"/>
      <x:c r="B199" s="28"/>
      <x:c r="C199" s="28"/>
      <x:c r="D199" s="28"/>
      <x:c r="E199" s="28"/>
      <x:c r="F199" s="28"/>
      <x:c r="G199" s="28"/>
      <x:c r="H199" s="28"/>
      <x:c r="I199" s="28"/>
      <x:c r="J199" s="28"/>
      <x:c r="K199" s="46"/>
      <x:c r="L199" s="1"/>
      <x:c r="M199" s="1"/>
      <x:c r="N199" s="1"/>
      <x:c r="O199" s="1"/>
    </x:row>
    <x:row r="200" ht="36" customHeight="1">
      <x:c r="A200" s="31"/>
      <x:c r="B200" s="28"/>
      <x:c r="C200" s="28"/>
      <x:c r="D200" s="28"/>
      <x:c r="E200" s="28"/>
      <x:c r="F200" s="28"/>
      <x:c r="G200" s="28"/>
      <x:c r="H200" s="28"/>
      <x:c r="I200" s="28"/>
      <x:c r="J200" s="28"/>
      <x:c r="K200" s="46"/>
      <x:c r="L200" s="1"/>
      <x:c r="M200" s="1"/>
      <x:c r="N200" s="1"/>
      <x:c r="O200" s="1"/>
    </x:row>
    <x:row r="201" ht="36" customHeight="1">
      <x:c r="A201" s="31"/>
      <x:c r="B201" s="28"/>
      <x:c r="C201" s="28"/>
      <x:c r="D201" s="28"/>
      <x:c r="E201" s="28"/>
      <x:c r="F201" s="28"/>
      <x:c r="G201" s="28"/>
      <x:c r="H201" s="28"/>
      <x:c r="I201" s="28"/>
      <x:c r="J201" s="28"/>
      <x:c r="K201" s="46"/>
      <x:c r="L201" s="1"/>
      <x:c r="M201" s="1"/>
      <x:c r="N201" s="1"/>
      <x:c r="O201" s="1"/>
    </x:row>
    <x:row r="202" ht="36" customHeight="1">
      <x:c r="A202" s="31"/>
      <x:c r="B202" s="28"/>
      <x:c r="C202" s="28"/>
      <x:c r="D202" s="28"/>
      <x:c r="E202" s="28"/>
      <x:c r="F202" s="28"/>
      <x:c r="G202" s="28"/>
      <x:c r="H202" s="28"/>
      <x:c r="I202" s="28"/>
      <x:c r="J202" s="28"/>
      <x:c r="K202" s="46"/>
      <x:c r="L202" s="1"/>
      <x:c r="M202" s="1"/>
      <x:c r="N202" s="1"/>
      <x:c r="O202" s="1"/>
    </x:row>
    <x:row r="203" ht="36" customHeight="1">
      <x:c r="A203" s="31"/>
      <x:c r="B203" s="28"/>
      <x:c r="C203" s="28"/>
      <x:c r="D203" s="28"/>
      <x:c r="E203" s="28"/>
      <x:c r="F203" s="28"/>
      <x:c r="G203" s="28"/>
      <x:c r="H203" s="28"/>
      <x:c r="I203" s="28"/>
      <x:c r="J203" s="28"/>
      <x:c r="K203" s="46"/>
      <x:c r="L203" s="1"/>
      <x:c r="M203" s="1"/>
      <x:c r="N203" s="1"/>
      <x:c r="O203" s="1"/>
    </x:row>
    <x:row r="204" ht="36" customHeight="1">
      <x:c r="A204" s="31"/>
      <x:c r="B204" s="28"/>
      <x:c r="C204" s="28"/>
      <x:c r="D204" s="28"/>
      <x:c r="E204" s="28"/>
      <x:c r="F204" s="28"/>
      <x:c r="G204" s="28"/>
      <x:c r="H204" s="28"/>
      <x:c r="I204" s="28"/>
      <x:c r="J204" s="28"/>
      <x:c r="K204" s="46"/>
      <x:c r="L204" s="1"/>
      <x:c r="M204" s="1"/>
      <x:c r="N204" s="1"/>
      <x:c r="O204" s="1"/>
    </x:row>
    <x:row r="205" ht="36" customHeight="1">
      <x:c r="A205" s="31"/>
      <x:c r="B205" s="28"/>
      <x:c r="C205" s="28"/>
      <x:c r="D205" s="28"/>
      <x:c r="E205" s="28"/>
      <x:c r="F205" s="28"/>
      <x:c r="G205" s="28"/>
      <x:c r="H205" s="28"/>
      <x:c r="I205" s="28"/>
      <x:c r="J205" s="28"/>
      <x:c r="K205" s="46"/>
      <x:c r="L205" s="1"/>
      <x:c r="M205" s="1"/>
      <x:c r="N205" s="1"/>
      <x:c r="O205" s="1"/>
    </x:row>
    <x:row r="206" ht="36" customHeight="1">
      <x:c r="A206" s="31"/>
      <x:c r="B206" s="28"/>
      <x:c r="C206" s="28"/>
      <x:c r="D206" s="28"/>
      <x:c r="E206" s="28"/>
      <x:c r="F206" s="28"/>
      <x:c r="G206" s="28"/>
      <x:c r="H206" s="28"/>
      <x:c r="I206" s="28"/>
      <x:c r="J206" s="28"/>
      <x:c r="K206" s="46"/>
      <x:c r="L206" s="1"/>
      <x:c r="M206" s="1"/>
      <x:c r="N206" s="1"/>
      <x:c r="O206" s="1"/>
    </x:row>
    <x:row r="207" ht="36" customHeight="1">
      <x:c r="A207" s="31"/>
      <x:c r="B207" s="28"/>
      <x:c r="C207" s="28"/>
      <x:c r="D207" s="28"/>
      <x:c r="E207" s="28"/>
      <x:c r="F207" s="28"/>
      <x:c r="G207" s="28"/>
      <x:c r="H207" s="28"/>
      <x:c r="I207" s="28"/>
      <x:c r="J207" s="28"/>
      <x:c r="K207" s="46"/>
      <x:c r="L207" s="1"/>
      <x:c r="M207" s="1"/>
      <x:c r="N207" s="1"/>
      <x:c r="O207" s="1"/>
    </x:row>
    <x:row r="208" ht="36" customHeight="1">
      <x:c r="A208" s="31"/>
      <x:c r="B208" s="28"/>
      <x:c r="C208" s="28"/>
      <x:c r="D208" s="28"/>
      <x:c r="E208" s="28"/>
      <x:c r="F208" s="28"/>
      <x:c r="G208" s="28"/>
      <x:c r="H208" s="28"/>
      <x:c r="I208" s="28"/>
      <x:c r="J208" s="28"/>
      <x:c r="K208" s="46"/>
      <x:c r="L208" s="1"/>
      <x:c r="M208" s="1"/>
      <x:c r="N208" s="1"/>
      <x:c r="O208" s="1"/>
    </x:row>
    <x:row r="209" ht="36" customHeight="1">
      <x:c r="A209" s="31"/>
      <x:c r="B209" s="28"/>
      <x:c r="C209" s="28"/>
      <x:c r="D209" s="28"/>
      <x:c r="E209" s="28"/>
      <x:c r="F209" s="28"/>
      <x:c r="G209" s="28"/>
      <x:c r="H209" s="28"/>
      <x:c r="I209" s="28"/>
      <x:c r="J209" s="28"/>
      <x:c r="K209" s="46"/>
      <x:c r="L209" s="1"/>
      <x:c r="M209" s="1"/>
      <x:c r="N209" s="1"/>
      <x:c r="O209" s="1"/>
    </x:row>
    <x:row r="210" ht="36" customHeight="1">
      <x:c r="A210" s="31"/>
      <x:c r="B210" s="28"/>
      <x:c r="C210" s="28"/>
      <x:c r="D210" s="28"/>
      <x:c r="E210" s="28"/>
      <x:c r="F210" s="28"/>
      <x:c r="G210" s="28"/>
      <x:c r="H210" s="28"/>
      <x:c r="I210" s="28"/>
      <x:c r="J210" s="28"/>
      <x:c r="K210" s="46"/>
      <x:c r="L210" s="1"/>
      <x:c r="M210" s="1"/>
      <x:c r="N210" s="1"/>
      <x:c r="O210" s="1"/>
    </x:row>
    <x:row r="211" ht="36" customHeight="1">
      <x:c r="A211" s="31"/>
      <x:c r="B211" s="28"/>
      <x:c r="C211" s="28"/>
      <x:c r="D211" s="28"/>
      <x:c r="E211" s="28"/>
      <x:c r="F211" s="28"/>
      <x:c r="G211" s="28"/>
      <x:c r="H211" s="28"/>
      <x:c r="I211" s="28"/>
      <x:c r="J211" s="28"/>
      <x:c r="K211" s="46"/>
      <x:c r="L211" s="1"/>
      <x:c r="M211" s="1"/>
      <x:c r="N211" s="1"/>
      <x:c r="O211" s="1"/>
    </x:row>
    <x:row r="212" ht="36" customHeight="1">
      <x:c r="A212" s="31"/>
      <x:c r="B212" s="28"/>
      <x:c r="C212" s="28"/>
      <x:c r="D212" s="28"/>
      <x:c r="E212" s="28"/>
      <x:c r="F212" s="28"/>
      <x:c r="G212" s="28"/>
      <x:c r="H212" s="28"/>
      <x:c r="I212" s="28"/>
      <x:c r="J212" s="28"/>
      <x:c r="K212" s="46"/>
      <x:c r="L212" s="1"/>
      <x:c r="M212" s="1"/>
      <x:c r="N212" s="1"/>
      <x:c r="O212" s="1"/>
    </x:row>
    <x:row r="213" ht="36" customHeight="1">
      <x:c r="A213" s="31"/>
      <x:c r="B213" s="28"/>
      <x:c r="C213" s="28"/>
      <x:c r="D213" s="28"/>
      <x:c r="E213" s="28"/>
      <x:c r="F213" s="28"/>
      <x:c r="G213" s="28"/>
      <x:c r="H213" s="28"/>
      <x:c r="I213" s="28"/>
      <x:c r="J213" s="28"/>
      <x:c r="K213" s="46"/>
      <x:c r="L213" s="1"/>
      <x:c r="M213" s="1"/>
      <x:c r="N213" s="1"/>
      <x:c r="O213" s="1"/>
    </x:row>
    <x:row r="214" ht="36" customHeight="1">
      <x:c r="A214" s="31"/>
      <x:c r="B214" s="28"/>
      <x:c r="C214" s="28"/>
      <x:c r="D214" s="28"/>
      <x:c r="E214" s="28"/>
      <x:c r="F214" s="28"/>
      <x:c r="G214" s="28"/>
      <x:c r="H214" s="28"/>
      <x:c r="I214" s="28"/>
      <x:c r="J214" s="28"/>
      <x:c r="K214" s="46"/>
      <x:c r="L214" s="1"/>
      <x:c r="M214" s="1"/>
      <x:c r="N214" s="1"/>
      <x:c r="O214" s="1"/>
    </x:row>
    <x:row r="215" ht="36" customHeight="1">
      <x:c r="A215" s="31"/>
      <x:c r="B215" s="28"/>
      <x:c r="C215" s="28"/>
      <x:c r="D215" s="28"/>
      <x:c r="E215" s="28"/>
      <x:c r="F215" s="28"/>
      <x:c r="G215" s="28"/>
      <x:c r="H215" s="28"/>
      <x:c r="I215" s="28"/>
      <x:c r="J215" s="28"/>
      <x:c r="K215" s="46"/>
      <x:c r="L215" s="1"/>
      <x:c r="M215" s="1"/>
      <x:c r="N215" s="1"/>
      <x:c r="O215" s="1"/>
    </x:row>
    <x:row r="216" ht="36" customHeight="1">
      <x:c r="A216" s="31"/>
      <x:c r="B216" s="28"/>
      <x:c r="C216" s="28"/>
      <x:c r="D216" s="28"/>
      <x:c r="E216" s="28"/>
      <x:c r="F216" s="28"/>
      <x:c r="G216" s="28"/>
      <x:c r="H216" s="28"/>
      <x:c r="I216" s="28"/>
      <x:c r="J216" s="28"/>
      <x:c r="K216" s="46"/>
      <x:c r="L216" s="1"/>
      <x:c r="M216" s="1"/>
      <x:c r="N216" s="1"/>
      <x:c r="O216" s="1"/>
    </x:row>
    <x:row r="217" ht="36" customHeight="1">
      <x:c r="A217" s="32"/>
      <x:c r="B217" s="29"/>
      <x:c r="C217" s="29"/>
      <x:c r="D217" s="29"/>
      <x:c r="E217" s="29"/>
      <x:c r="F217" s="29"/>
      <x:c r="G217" s="29"/>
      <x:c r="H217" s="29"/>
      <x:c r="I217" s="29"/>
      <x:c r="J217" s="29"/>
      <x:c r="K217" s="47"/>
      <x:c r="L217" s="1"/>
      <x:c r="M217" s="1"/>
      <x:c r="N217" s="1"/>
      <x:c r="O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</x:row>
    <x:row r="225" ht="25" customHeight="1">
      <x:c r="A225" s="48" t="str">
        <x:v>Commercial and delivery effects</x:v>
      </x:c>
      <x:c r="B225" s="48"/>
      <x:c r="C225" s="48"/>
      <x:c r="D225" s="48"/>
      <x:c r="E225" s="48"/>
      <x:c r="F225" s="48"/>
      <x:c r="G225" s="48"/>
      <x:c r="H225" s="48"/>
      <x:c r="I225" s="48"/>
      <x:c r="J225" s="48"/>
      <x:c r="K225" s="1"/>
      <x:c r="L225" s="1"/>
      <x:c r="M225" s="1"/>
      <x:c r="N225" s="1"/>
      <x:c r="O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</x:row>
    <x:row r="227" ht="48" customHeight="1">
      <x:c r="A227" s="18" t="str">
        <x:v>Record ID</x:v>
      </x:c>
      <x:c r="B227" s="19" t="str">
        <x:v>Supplier / affected scope</x:v>
      </x:c>
      <x:c r="C227" s="19" t="str">
        <x:v>Actual price effect</x:v>
      </x:c>
      <x:c r="D227" s="19" t="str">
        <x:v>Currency (ISO code)</x:v>
      </x:c>
      <x:c r="E227" s="19" t="str">
        <x:v>Actual delivery effect / units</x:v>
      </x:c>
      <x:c r="F227" s="19" t="str">
        <x:v>Delivery start event</x:v>
      </x:c>
      <x:c r="G227" s="19" t="str">
        <x:v>Dependencies</x:v>
      </x:c>
      <x:c r="H227" s="19" t="str">
        <x:v>Effect agreed by</x:v>
      </x:c>
      <x:c r="I227" s="19" t="str">
        <x:v>Effect agreement date</x:v>
      </x:c>
      <x:c r="J227" s="20" t="str">
        <x:v>Effect state</x:v>
      </x:c>
      <x:c r="K227" s="1"/>
      <x:c r="L227" s="1"/>
      <x:c r="M227" s="1"/>
      <x:c r="N227" s="1"/>
      <x:c r="O227" s="1"/>
    </x:row>
    <x:row r="228" ht="36" customHeight="1">
      <x:c r="A228" s="30"/>
      <x:c r="B228" s="27"/>
      <x:c r="C228" s="52"/>
      <x:c r="D228" s="27"/>
      <x:c r="E228" s="27"/>
      <x:c r="F228" s="27"/>
      <x:c r="G228" s="27"/>
      <x:c r="H228" s="27"/>
      <x:c r="I228" s="45"/>
      <x:c r="J228" s="27"/>
      <x:c r="K228" s="1"/>
      <x:c r="L228" s="1"/>
      <x:c r="M228" s="1"/>
      <x:c r="N228" s="1"/>
      <x:c r="O228" s="1"/>
    </x:row>
    <x:row r="229" ht="36" customHeight="1">
      <x:c r="A229" s="31"/>
      <x:c r="B229" s="28"/>
      <x:c r="C229" s="53"/>
      <x:c r="D229" s="28"/>
      <x:c r="E229" s="28"/>
      <x:c r="F229" s="28"/>
      <x:c r="G229" s="28"/>
      <x:c r="H229" s="28"/>
      <x:c r="I229" s="46"/>
      <x:c r="J229" s="28"/>
      <x:c r="K229" s="1"/>
      <x:c r="L229" s="1"/>
      <x:c r="M229" s="1"/>
      <x:c r="N229" s="1"/>
      <x:c r="O229" s="1"/>
    </x:row>
    <x:row r="230" ht="36" customHeight="1">
      <x:c r="A230" s="31"/>
      <x:c r="B230" s="28"/>
      <x:c r="C230" s="53"/>
      <x:c r="D230" s="28"/>
      <x:c r="E230" s="28"/>
      <x:c r="F230" s="28"/>
      <x:c r="G230" s="28"/>
      <x:c r="H230" s="28"/>
      <x:c r="I230" s="46"/>
      <x:c r="J230" s="28"/>
      <x:c r="K230" s="1"/>
      <x:c r="L230" s="1"/>
      <x:c r="M230" s="1"/>
      <x:c r="N230" s="1"/>
      <x:c r="O230" s="1"/>
    </x:row>
    <x:row r="231" ht="36" customHeight="1">
      <x:c r="A231" s="31"/>
      <x:c r="B231" s="28"/>
      <x:c r="C231" s="53"/>
      <x:c r="D231" s="28"/>
      <x:c r="E231" s="28"/>
      <x:c r="F231" s="28"/>
      <x:c r="G231" s="28"/>
      <x:c r="H231" s="28"/>
      <x:c r="I231" s="46"/>
      <x:c r="J231" s="28"/>
      <x:c r="K231" s="1"/>
      <x:c r="L231" s="1"/>
      <x:c r="M231" s="1"/>
      <x:c r="N231" s="1"/>
      <x:c r="O231" s="1"/>
    </x:row>
    <x:row r="232" ht="36" customHeight="1">
      <x:c r="A232" s="31"/>
      <x:c r="B232" s="28"/>
      <x:c r="C232" s="53"/>
      <x:c r="D232" s="28"/>
      <x:c r="E232" s="28"/>
      <x:c r="F232" s="28"/>
      <x:c r="G232" s="28"/>
      <x:c r="H232" s="28"/>
      <x:c r="I232" s="46"/>
      <x:c r="J232" s="28"/>
      <x:c r="K232" s="1"/>
      <x:c r="L232" s="1"/>
      <x:c r="M232" s="1"/>
      <x:c r="N232" s="1"/>
      <x:c r="O232" s="1"/>
    </x:row>
    <x:row r="233" ht="36" customHeight="1">
      <x:c r="A233" s="31"/>
      <x:c r="B233" s="28"/>
      <x:c r="C233" s="53"/>
      <x:c r="D233" s="28"/>
      <x:c r="E233" s="28"/>
      <x:c r="F233" s="28"/>
      <x:c r="G233" s="28"/>
      <x:c r="H233" s="28"/>
      <x:c r="I233" s="46"/>
      <x:c r="J233" s="28"/>
      <x:c r="K233" s="1"/>
      <x:c r="L233" s="1"/>
      <x:c r="M233" s="1"/>
      <x:c r="N233" s="1"/>
      <x:c r="O233" s="1"/>
    </x:row>
    <x:row r="234" ht="36" customHeight="1">
      <x:c r="A234" s="31"/>
      <x:c r="B234" s="28"/>
      <x:c r="C234" s="53"/>
      <x:c r="D234" s="28"/>
      <x:c r="E234" s="28"/>
      <x:c r="F234" s="28"/>
      <x:c r="G234" s="28"/>
      <x:c r="H234" s="28"/>
      <x:c r="I234" s="46"/>
      <x:c r="J234" s="28"/>
      <x:c r="K234" s="1"/>
      <x:c r="L234" s="1"/>
      <x:c r="M234" s="1"/>
      <x:c r="N234" s="1"/>
      <x:c r="O234" s="1"/>
    </x:row>
    <x:row r="235" ht="36" customHeight="1">
      <x:c r="A235" s="31"/>
      <x:c r="B235" s="28"/>
      <x:c r="C235" s="53"/>
      <x:c r="D235" s="28"/>
      <x:c r="E235" s="28"/>
      <x:c r="F235" s="28"/>
      <x:c r="G235" s="28"/>
      <x:c r="H235" s="28"/>
      <x:c r="I235" s="46"/>
      <x:c r="J235" s="28"/>
      <x:c r="K235" s="1"/>
      <x:c r="L235" s="1"/>
      <x:c r="M235" s="1"/>
      <x:c r="N235" s="1"/>
      <x:c r="O235" s="1"/>
    </x:row>
    <x:row r="236" ht="36" customHeight="1">
      <x:c r="A236" s="31"/>
      <x:c r="B236" s="28"/>
      <x:c r="C236" s="53"/>
      <x:c r="D236" s="28"/>
      <x:c r="E236" s="28"/>
      <x:c r="F236" s="28"/>
      <x:c r="G236" s="28"/>
      <x:c r="H236" s="28"/>
      <x:c r="I236" s="46"/>
      <x:c r="J236" s="28"/>
      <x:c r="K236" s="1"/>
      <x:c r="L236" s="1"/>
      <x:c r="M236" s="1"/>
      <x:c r="N236" s="1"/>
      <x:c r="O236" s="1"/>
    </x:row>
    <x:row r="237" ht="36" customHeight="1">
      <x:c r="A237" s="31"/>
      <x:c r="B237" s="28"/>
      <x:c r="C237" s="53"/>
      <x:c r="D237" s="28"/>
      <x:c r="E237" s="28"/>
      <x:c r="F237" s="28"/>
      <x:c r="G237" s="28"/>
      <x:c r="H237" s="28"/>
      <x:c r="I237" s="46"/>
      <x:c r="J237" s="28"/>
      <x:c r="K237" s="1"/>
      <x:c r="L237" s="1"/>
      <x:c r="M237" s="1"/>
      <x:c r="N237" s="1"/>
      <x:c r="O237" s="1"/>
    </x:row>
    <x:row r="238" ht="36" customHeight="1">
      <x:c r="A238" s="31"/>
      <x:c r="B238" s="28"/>
      <x:c r="C238" s="53"/>
      <x:c r="D238" s="28"/>
      <x:c r="E238" s="28"/>
      <x:c r="F238" s="28"/>
      <x:c r="G238" s="28"/>
      <x:c r="H238" s="28"/>
      <x:c r="I238" s="46"/>
      <x:c r="J238" s="28"/>
      <x:c r="K238" s="1"/>
      <x:c r="L238" s="1"/>
      <x:c r="M238" s="1"/>
      <x:c r="N238" s="1"/>
      <x:c r="O238" s="1"/>
    </x:row>
    <x:row r="239" ht="36" customHeight="1">
      <x:c r="A239" s="31"/>
      <x:c r="B239" s="28"/>
      <x:c r="C239" s="53"/>
      <x:c r="D239" s="28"/>
      <x:c r="E239" s="28"/>
      <x:c r="F239" s="28"/>
      <x:c r="G239" s="28"/>
      <x:c r="H239" s="28"/>
      <x:c r="I239" s="46"/>
      <x:c r="J239" s="28"/>
      <x:c r="K239" s="1"/>
      <x:c r="L239" s="1"/>
      <x:c r="M239" s="1"/>
      <x:c r="N239" s="1"/>
      <x:c r="O239" s="1"/>
    </x:row>
    <x:row r="240" ht="36" customHeight="1">
      <x:c r="A240" s="31"/>
      <x:c r="B240" s="28"/>
      <x:c r="C240" s="53"/>
      <x:c r="D240" s="28"/>
      <x:c r="E240" s="28"/>
      <x:c r="F240" s="28"/>
      <x:c r="G240" s="28"/>
      <x:c r="H240" s="28"/>
      <x:c r="I240" s="46"/>
      <x:c r="J240" s="28"/>
      <x:c r="K240" s="1"/>
      <x:c r="L240" s="1"/>
      <x:c r="M240" s="1"/>
      <x:c r="N240" s="1"/>
      <x:c r="O240" s="1"/>
    </x:row>
    <x:row r="241" ht="36" customHeight="1">
      <x:c r="A241" s="31"/>
      <x:c r="B241" s="28"/>
      <x:c r="C241" s="53"/>
      <x:c r="D241" s="28"/>
      <x:c r="E241" s="28"/>
      <x:c r="F241" s="28"/>
      <x:c r="G241" s="28"/>
      <x:c r="H241" s="28"/>
      <x:c r="I241" s="46"/>
      <x:c r="J241" s="28"/>
      <x:c r="K241" s="1"/>
      <x:c r="L241" s="1"/>
      <x:c r="M241" s="1"/>
      <x:c r="N241" s="1"/>
      <x:c r="O241" s="1"/>
    </x:row>
    <x:row r="242" ht="36" customHeight="1">
      <x:c r="A242" s="31"/>
      <x:c r="B242" s="28"/>
      <x:c r="C242" s="53"/>
      <x:c r="D242" s="28"/>
      <x:c r="E242" s="28"/>
      <x:c r="F242" s="28"/>
      <x:c r="G242" s="28"/>
      <x:c r="H242" s="28"/>
      <x:c r="I242" s="46"/>
      <x:c r="J242" s="28"/>
      <x:c r="K242" s="1"/>
      <x:c r="L242" s="1"/>
      <x:c r="M242" s="1"/>
      <x:c r="N242" s="1"/>
      <x:c r="O242" s="1"/>
    </x:row>
    <x:row r="243" ht="36" customHeight="1">
      <x:c r="A243" s="31"/>
      <x:c r="B243" s="28"/>
      <x:c r="C243" s="53"/>
      <x:c r="D243" s="28"/>
      <x:c r="E243" s="28"/>
      <x:c r="F243" s="28"/>
      <x:c r="G243" s="28"/>
      <x:c r="H243" s="28"/>
      <x:c r="I243" s="46"/>
      <x:c r="J243" s="28"/>
      <x:c r="K243" s="1"/>
      <x:c r="L243" s="1"/>
      <x:c r="M243" s="1"/>
      <x:c r="N243" s="1"/>
      <x:c r="O243" s="1"/>
    </x:row>
    <x:row r="244" ht="36" customHeight="1">
      <x:c r="A244" s="31"/>
      <x:c r="B244" s="28"/>
      <x:c r="C244" s="53"/>
      <x:c r="D244" s="28"/>
      <x:c r="E244" s="28"/>
      <x:c r="F244" s="28"/>
      <x:c r="G244" s="28"/>
      <x:c r="H244" s="28"/>
      <x:c r="I244" s="46"/>
      <x:c r="J244" s="28"/>
      <x:c r="K244" s="1"/>
      <x:c r="L244" s="1"/>
      <x:c r="M244" s="1"/>
      <x:c r="N244" s="1"/>
      <x:c r="O244" s="1"/>
    </x:row>
    <x:row r="245" ht="36" customHeight="1">
      <x:c r="A245" s="31"/>
      <x:c r="B245" s="28"/>
      <x:c r="C245" s="53"/>
      <x:c r="D245" s="28"/>
      <x:c r="E245" s="28"/>
      <x:c r="F245" s="28"/>
      <x:c r="G245" s="28"/>
      <x:c r="H245" s="28"/>
      <x:c r="I245" s="46"/>
      <x:c r="J245" s="28"/>
      <x:c r="K245" s="1"/>
      <x:c r="L245" s="1"/>
      <x:c r="M245" s="1"/>
      <x:c r="N245" s="1"/>
      <x:c r="O245" s="1"/>
    </x:row>
    <x:row r="246" ht="36" customHeight="1">
      <x:c r="A246" s="31"/>
      <x:c r="B246" s="28"/>
      <x:c r="C246" s="53"/>
      <x:c r="D246" s="28"/>
      <x:c r="E246" s="28"/>
      <x:c r="F246" s="28"/>
      <x:c r="G246" s="28"/>
      <x:c r="H246" s="28"/>
      <x:c r="I246" s="46"/>
      <x:c r="J246" s="28"/>
      <x:c r="K246" s="1"/>
      <x:c r="L246" s="1"/>
      <x:c r="M246" s="1"/>
      <x:c r="N246" s="1"/>
      <x:c r="O246" s="1"/>
    </x:row>
    <x:row r="247" ht="36" customHeight="1">
      <x:c r="A247" s="31"/>
      <x:c r="B247" s="28"/>
      <x:c r="C247" s="53"/>
      <x:c r="D247" s="28"/>
      <x:c r="E247" s="28"/>
      <x:c r="F247" s="28"/>
      <x:c r="G247" s="28"/>
      <x:c r="H247" s="28"/>
      <x:c r="I247" s="46"/>
      <x:c r="J247" s="28"/>
      <x:c r="K247" s="1"/>
      <x:c r="L247" s="1"/>
      <x:c r="M247" s="1"/>
      <x:c r="N247" s="1"/>
      <x:c r="O247" s="1"/>
    </x:row>
    <x:row r="248" ht="36" customHeight="1">
      <x:c r="A248" s="31"/>
      <x:c r="B248" s="28"/>
      <x:c r="C248" s="53"/>
      <x:c r="D248" s="28"/>
      <x:c r="E248" s="28"/>
      <x:c r="F248" s="28"/>
      <x:c r="G248" s="28"/>
      <x:c r="H248" s="28"/>
      <x:c r="I248" s="46"/>
      <x:c r="J248" s="28"/>
      <x:c r="K248" s="1"/>
      <x:c r="L248" s="1"/>
      <x:c r="M248" s="1"/>
      <x:c r="N248" s="1"/>
      <x:c r="O248" s="1"/>
    </x:row>
    <x:row r="249" ht="36" customHeight="1">
      <x:c r="A249" s="31"/>
      <x:c r="B249" s="28"/>
      <x:c r="C249" s="53"/>
      <x:c r="D249" s="28"/>
      <x:c r="E249" s="28"/>
      <x:c r="F249" s="28"/>
      <x:c r="G249" s="28"/>
      <x:c r="H249" s="28"/>
      <x:c r="I249" s="46"/>
      <x:c r="J249" s="28"/>
      <x:c r="K249" s="1"/>
      <x:c r="L249" s="1"/>
      <x:c r="M249" s="1"/>
      <x:c r="N249" s="1"/>
      <x:c r="O249" s="1"/>
    </x:row>
    <x:row r="250" ht="36" customHeight="1">
      <x:c r="A250" s="31"/>
      <x:c r="B250" s="28"/>
      <x:c r="C250" s="53"/>
      <x:c r="D250" s="28"/>
      <x:c r="E250" s="28"/>
      <x:c r="F250" s="28"/>
      <x:c r="G250" s="28"/>
      <x:c r="H250" s="28"/>
      <x:c r="I250" s="46"/>
      <x:c r="J250" s="28"/>
      <x:c r="K250" s="1"/>
      <x:c r="L250" s="1"/>
      <x:c r="M250" s="1"/>
      <x:c r="N250" s="1"/>
      <x:c r="O250" s="1"/>
    </x:row>
    <x:row r="251" ht="36" customHeight="1">
      <x:c r="A251" s="31"/>
      <x:c r="B251" s="28"/>
      <x:c r="C251" s="53"/>
      <x:c r="D251" s="28"/>
      <x:c r="E251" s="28"/>
      <x:c r="F251" s="28"/>
      <x:c r="G251" s="28"/>
      <x:c r="H251" s="28"/>
      <x:c r="I251" s="46"/>
      <x:c r="J251" s="28"/>
      <x:c r="K251" s="1"/>
      <x:c r="L251" s="1"/>
      <x:c r="M251" s="1"/>
      <x:c r="N251" s="1"/>
      <x:c r="O251" s="1"/>
    </x:row>
    <x:row r="252" ht="36" customHeight="1">
      <x:c r="A252" s="31"/>
      <x:c r="B252" s="28"/>
      <x:c r="C252" s="53"/>
      <x:c r="D252" s="28"/>
      <x:c r="E252" s="28"/>
      <x:c r="F252" s="28"/>
      <x:c r="G252" s="28"/>
      <x:c r="H252" s="28"/>
      <x:c r="I252" s="46"/>
      <x:c r="J252" s="28"/>
      <x:c r="K252" s="1"/>
      <x:c r="L252" s="1"/>
      <x:c r="M252" s="1"/>
      <x:c r="N252" s="1"/>
      <x:c r="O252" s="1"/>
    </x:row>
    <x:row r="253" ht="36" customHeight="1">
      <x:c r="A253" s="31"/>
      <x:c r="B253" s="28"/>
      <x:c r="C253" s="53"/>
      <x:c r="D253" s="28"/>
      <x:c r="E253" s="28"/>
      <x:c r="F253" s="28"/>
      <x:c r="G253" s="28"/>
      <x:c r="H253" s="28"/>
      <x:c r="I253" s="46"/>
      <x:c r="J253" s="28"/>
      <x:c r="K253" s="1"/>
      <x:c r="L253" s="1"/>
      <x:c r="M253" s="1"/>
      <x:c r="N253" s="1"/>
      <x:c r="O253" s="1"/>
    </x:row>
    <x:row r="254" ht="36" customHeight="1">
      <x:c r="A254" s="31"/>
      <x:c r="B254" s="28"/>
      <x:c r="C254" s="53"/>
      <x:c r="D254" s="28"/>
      <x:c r="E254" s="28"/>
      <x:c r="F254" s="28"/>
      <x:c r="G254" s="28"/>
      <x:c r="H254" s="28"/>
      <x:c r="I254" s="46"/>
      <x:c r="J254" s="28"/>
      <x:c r="K254" s="1"/>
      <x:c r="L254" s="1"/>
      <x:c r="M254" s="1"/>
      <x:c r="N254" s="1"/>
      <x:c r="O254" s="1"/>
    </x:row>
    <x:row r="255" ht="36" customHeight="1">
      <x:c r="A255" s="31"/>
      <x:c r="B255" s="28"/>
      <x:c r="C255" s="53"/>
      <x:c r="D255" s="28"/>
      <x:c r="E255" s="28"/>
      <x:c r="F255" s="28"/>
      <x:c r="G255" s="28"/>
      <x:c r="H255" s="28"/>
      <x:c r="I255" s="46"/>
      <x:c r="J255" s="28"/>
      <x:c r="K255" s="1"/>
      <x:c r="L255" s="1"/>
      <x:c r="M255" s="1"/>
      <x:c r="N255" s="1"/>
      <x:c r="O255" s="1"/>
    </x:row>
    <x:row r="256" ht="36" customHeight="1">
      <x:c r="A256" s="31"/>
      <x:c r="B256" s="28"/>
      <x:c r="C256" s="53"/>
      <x:c r="D256" s="28"/>
      <x:c r="E256" s="28"/>
      <x:c r="F256" s="28"/>
      <x:c r="G256" s="28"/>
      <x:c r="H256" s="28"/>
      <x:c r="I256" s="46"/>
      <x:c r="J256" s="28"/>
      <x:c r="K256" s="1"/>
      <x:c r="L256" s="1"/>
      <x:c r="M256" s="1"/>
      <x:c r="N256" s="1"/>
      <x:c r="O256" s="1"/>
    </x:row>
    <x:row r="257" ht="36" customHeight="1">
      <x:c r="A257" s="31"/>
      <x:c r="B257" s="28"/>
      <x:c r="C257" s="53"/>
      <x:c r="D257" s="28"/>
      <x:c r="E257" s="28"/>
      <x:c r="F257" s="28"/>
      <x:c r="G257" s="28"/>
      <x:c r="H257" s="28"/>
      <x:c r="I257" s="46"/>
      <x:c r="J257" s="28"/>
      <x:c r="K257" s="1"/>
      <x:c r="L257" s="1"/>
      <x:c r="M257" s="1"/>
      <x:c r="N257" s="1"/>
      <x:c r="O257" s="1"/>
    </x:row>
    <x:row r="258" ht="36" customHeight="1">
      <x:c r="A258" s="31"/>
      <x:c r="B258" s="28"/>
      <x:c r="C258" s="53"/>
      <x:c r="D258" s="28"/>
      <x:c r="E258" s="28"/>
      <x:c r="F258" s="28"/>
      <x:c r="G258" s="28"/>
      <x:c r="H258" s="28"/>
      <x:c r="I258" s="46"/>
      <x:c r="J258" s="28"/>
      <x:c r="K258" s="1"/>
      <x:c r="L258" s="1"/>
      <x:c r="M258" s="1"/>
      <x:c r="N258" s="1"/>
      <x:c r="O258" s="1"/>
    </x:row>
    <x:row r="259" ht="36" customHeight="1">
      <x:c r="A259" s="31"/>
      <x:c r="B259" s="28"/>
      <x:c r="C259" s="53"/>
      <x:c r="D259" s="28"/>
      <x:c r="E259" s="28"/>
      <x:c r="F259" s="28"/>
      <x:c r="G259" s="28"/>
      <x:c r="H259" s="28"/>
      <x:c r="I259" s="46"/>
      <x:c r="J259" s="28"/>
      <x:c r="K259" s="1"/>
      <x:c r="L259" s="1"/>
      <x:c r="M259" s="1"/>
      <x:c r="N259" s="1"/>
      <x:c r="O259" s="1"/>
    </x:row>
    <x:row r="260" ht="36" customHeight="1">
      <x:c r="A260" s="31"/>
      <x:c r="B260" s="28"/>
      <x:c r="C260" s="53"/>
      <x:c r="D260" s="28"/>
      <x:c r="E260" s="28"/>
      <x:c r="F260" s="28"/>
      <x:c r="G260" s="28"/>
      <x:c r="H260" s="28"/>
      <x:c r="I260" s="46"/>
      <x:c r="J260" s="28"/>
      <x:c r="K260" s="1"/>
      <x:c r="L260" s="1"/>
      <x:c r="M260" s="1"/>
      <x:c r="N260" s="1"/>
      <x:c r="O260" s="1"/>
    </x:row>
    <x:row r="261" ht="36" customHeight="1">
      <x:c r="A261" s="31"/>
      <x:c r="B261" s="28"/>
      <x:c r="C261" s="53"/>
      <x:c r="D261" s="28"/>
      <x:c r="E261" s="28"/>
      <x:c r="F261" s="28"/>
      <x:c r="G261" s="28"/>
      <x:c r="H261" s="28"/>
      <x:c r="I261" s="46"/>
      <x:c r="J261" s="28"/>
      <x:c r="K261" s="1"/>
      <x:c r="L261" s="1"/>
      <x:c r="M261" s="1"/>
      <x:c r="N261" s="1"/>
      <x:c r="O261" s="1"/>
    </x:row>
    <x:row r="262" ht="36" customHeight="1">
      <x:c r="A262" s="31"/>
      <x:c r="B262" s="28"/>
      <x:c r="C262" s="53"/>
      <x:c r="D262" s="28"/>
      <x:c r="E262" s="28"/>
      <x:c r="F262" s="28"/>
      <x:c r="G262" s="28"/>
      <x:c r="H262" s="28"/>
      <x:c r="I262" s="46"/>
      <x:c r="J262" s="28"/>
      <x:c r="K262" s="1"/>
      <x:c r="L262" s="1"/>
      <x:c r="M262" s="1"/>
      <x:c r="N262" s="1"/>
      <x:c r="O262" s="1"/>
    </x:row>
    <x:row r="263" ht="36" customHeight="1">
      <x:c r="A263" s="31"/>
      <x:c r="B263" s="28"/>
      <x:c r="C263" s="53"/>
      <x:c r="D263" s="28"/>
      <x:c r="E263" s="28"/>
      <x:c r="F263" s="28"/>
      <x:c r="G263" s="28"/>
      <x:c r="H263" s="28"/>
      <x:c r="I263" s="46"/>
      <x:c r="J263" s="28"/>
      <x:c r="K263" s="1"/>
      <x:c r="L263" s="1"/>
      <x:c r="M263" s="1"/>
      <x:c r="N263" s="1"/>
      <x:c r="O263" s="1"/>
    </x:row>
    <x:row r="264" ht="36" customHeight="1">
      <x:c r="A264" s="31"/>
      <x:c r="B264" s="28"/>
      <x:c r="C264" s="53"/>
      <x:c r="D264" s="28"/>
      <x:c r="E264" s="28"/>
      <x:c r="F264" s="28"/>
      <x:c r="G264" s="28"/>
      <x:c r="H264" s="28"/>
      <x:c r="I264" s="46"/>
      <x:c r="J264" s="28"/>
      <x:c r="K264" s="1"/>
      <x:c r="L264" s="1"/>
      <x:c r="M264" s="1"/>
      <x:c r="N264" s="1"/>
      <x:c r="O264" s="1"/>
    </x:row>
    <x:row r="265" ht="36" customHeight="1">
      <x:c r="A265" s="31"/>
      <x:c r="B265" s="28"/>
      <x:c r="C265" s="53"/>
      <x:c r="D265" s="28"/>
      <x:c r="E265" s="28"/>
      <x:c r="F265" s="28"/>
      <x:c r="G265" s="28"/>
      <x:c r="H265" s="28"/>
      <x:c r="I265" s="46"/>
      <x:c r="J265" s="28"/>
      <x:c r="K265" s="1"/>
      <x:c r="L265" s="1"/>
      <x:c r="M265" s="1"/>
      <x:c r="N265" s="1"/>
      <x:c r="O265" s="1"/>
    </x:row>
    <x:row r="266" ht="36" customHeight="1">
      <x:c r="A266" s="31"/>
      <x:c r="B266" s="28"/>
      <x:c r="C266" s="53"/>
      <x:c r="D266" s="28"/>
      <x:c r="E266" s="28"/>
      <x:c r="F266" s="28"/>
      <x:c r="G266" s="28"/>
      <x:c r="H266" s="28"/>
      <x:c r="I266" s="46"/>
      <x:c r="J266" s="28"/>
      <x:c r="K266" s="1"/>
      <x:c r="L266" s="1"/>
      <x:c r="M266" s="1"/>
      <x:c r="N266" s="1"/>
      <x:c r="O266" s="1"/>
    </x:row>
    <x:row r="267" ht="36" customHeight="1">
      <x:c r="A267" s="31"/>
      <x:c r="B267" s="28"/>
      <x:c r="C267" s="53"/>
      <x:c r="D267" s="28"/>
      <x:c r="E267" s="28"/>
      <x:c r="F267" s="28"/>
      <x:c r="G267" s="28"/>
      <x:c r="H267" s="28"/>
      <x:c r="I267" s="46"/>
      <x:c r="J267" s="28"/>
      <x:c r="K267" s="1"/>
      <x:c r="L267" s="1"/>
      <x:c r="M267" s="1"/>
      <x:c r="N267" s="1"/>
      <x:c r="O267" s="1"/>
    </x:row>
    <x:row r="268" ht="36" customHeight="1">
      <x:c r="A268" s="31"/>
      <x:c r="B268" s="28"/>
      <x:c r="C268" s="53"/>
      <x:c r="D268" s="28"/>
      <x:c r="E268" s="28"/>
      <x:c r="F268" s="28"/>
      <x:c r="G268" s="28"/>
      <x:c r="H268" s="28"/>
      <x:c r="I268" s="46"/>
      <x:c r="J268" s="28"/>
      <x:c r="K268" s="1"/>
      <x:c r="L268" s="1"/>
      <x:c r="M268" s="1"/>
      <x:c r="N268" s="1"/>
      <x:c r="O268" s="1"/>
    </x:row>
    <x:row r="269" ht="36" customHeight="1">
      <x:c r="A269" s="31"/>
      <x:c r="B269" s="28"/>
      <x:c r="C269" s="53"/>
      <x:c r="D269" s="28"/>
      <x:c r="E269" s="28"/>
      <x:c r="F269" s="28"/>
      <x:c r="G269" s="28"/>
      <x:c r="H269" s="28"/>
      <x:c r="I269" s="46"/>
      <x:c r="J269" s="28"/>
      <x:c r="K269" s="1"/>
      <x:c r="L269" s="1"/>
      <x:c r="M269" s="1"/>
      <x:c r="N269" s="1"/>
      <x:c r="O269" s="1"/>
    </x:row>
    <x:row r="270" ht="36" customHeight="1">
      <x:c r="A270" s="31"/>
      <x:c r="B270" s="28"/>
      <x:c r="C270" s="53"/>
      <x:c r="D270" s="28"/>
      <x:c r="E270" s="28"/>
      <x:c r="F270" s="28"/>
      <x:c r="G270" s="28"/>
      <x:c r="H270" s="28"/>
      <x:c r="I270" s="46"/>
      <x:c r="J270" s="28"/>
      <x:c r="K270" s="1"/>
      <x:c r="L270" s="1"/>
      <x:c r="M270" s="1"/>
      <x:c r="N270" s="1"/>
      <x:c r="O270" s="1"/>
    </x:row>
    <x:row r="271" ht="36" customHeight="1">
      <x:c r="A271" s="31"/>
      <x:c r="B271" s="28"/>
      <x:c r="C271" s="53"/>
      <x:c r="D271" s="28"/>
      <x:c r="E271" s="28"/>
      <x:c r="F271" s="28"/>
      <x:c r="G271" s="28"/>
      <x:c r="H271" s="28"/>
      <x:c r="I271" s="46"/>
      <x:c r="J271" s="28"/>
      <x:c r="K271" s="1"/>
      <x:c r="L271" s="1"/>
      <x:c r="M271" s="1"/>
      <x:c r="N271" s="1"/>
      <x:c r="O271" s="1"/>
    </x:row>
    <x:row r="272" ht="36" customHeight="1">
      <x:c r="A272" s="31"/>
      <x:c r="B272" s="28"/>
      <x:c r="C272" s="53"/>
      <x:c r="D272" s="28"/>
      <x:c r="E272" s="28"/>
      <x:c r="F272" s="28"/>
      <x:c r="G272" s="28"/>
      <x:c r="H272" s="28"/>
      <x:c r="I272" s="46"/>
      <x:c r="J272" s="28"/>
      <x:c r="K272" s="1"/>
      <x:c r="L272" s="1"/>
      <x:c r="M272" s="1"/>
      <x:c r="N272" s="1"/>
      <x:c r="O272" s="1"/>
    </x:row>
    <x:row r="273" ht="36" customHeight="1">
      <x:c r="A273" s="31"/>
      <x:c r="B273" s="28"/>
      <x:c r="C273" s="53"/>
      <x:c r="D273" s="28"/>
      <x:c r="E273" s="28"/>
      <x:c r="F273" s="28"/>
      <x:c r="G273" s="28"/>
      <x:c r="H273" s="28"/>
      <x:c r="I273" s="46"/>
      <x:c r="J273" s="28"/>
      <x:c r="K273" s="1"/>
      <x:c r="L273" s="1"/>
      <x:c r="M273" s="1"/>
      <x:c r="N273" s="1"/>
      <x:c r="O273" s="1"/>
    </x:row>
    <x:row r="274" ht="36" customHeight="1">
      <x:c r="A274" s="31"/>
      <x:c r="B274" s="28"/>
      <x:c r="C274" s="53"/>
      <x:c r="D274" s="28"/>
      <x:c r="E274" s="28"/>
      <x:c r="F274" s="28"/>
      <x:c r="G274" s="28"/>
      <x:c r="H274" s="28"/>
      <x:c r="I274" s="46"/>
      <x:c r="J274" s="28"/>
      <x:c r="K274" s="1"/>
      <x:c r="L274" s="1"/>
      <x:c r="M274" s="1"/>
      <x:c r="N274" s="1"/>
      <x:c r="O274" s="1"/>
    </x:row>
    <x:row r="275" ht="36" customHeight="1">
      <x:c r="A275" s="31"/>
      <x:c r="B275" s="28"/>
      <x:c r="C275" s="53"/>
      <x:c r="D275" s="28"/>
      <x:c r="E275" s="28"/>
      <x:c r="F275" s="28"/>
      <x:c r="G275" s="28"/>
      <x:c r="H275" s="28"/>
      <x:c r="I275" s="46"/>
      <x:c r="J275" s="28"/>
      <x:c r="K275" s="1"/>
      <x:c r="L275" s="1"/>
      <x:c r="M275" s="1"/>
      <x:c r="N275" s="1"/>
      <x:c r="O275" s="1"/>
    </x:row>
    <x:row r="276" ht="36" customHeight="1">
      <x:c r="A276" s="31"/>
      <x:c r="B276" s="28"/>
      <x:c r="C276" s="53"/>
      <x:c r="D276" s="28"/>
      <x:c r="E276" s="28"/>
      <x:c r="F276" s="28"/>
      <x:c r="G276" s="28"/>
      <x:c r="H276" s="28"/>
      <x:c r="I276" s="46"/>
      <x:c r="J276" s="28"/>
      <x:c r="K276" s="1"/>
      <x:c r="L276" s="1"/>
      <x:c r="M276" s="1"/>
      <x:c r="N276" s="1"/>
      <x:c r="O276" s="1"/>
    </x:row>
    <x:row r="277" ht="36" customHeight="1">
      <x:c r="A277" s="31"/>
      <x:c r="B277" s="28"/>
      <x:c r="C277" s="53"/>
      <x:c r="D277" s="28"/>
      <x:c r="E277" s="28"/>
      <x:c r="F277" s="28"/>
      <x:c r="G277" s="28"/>
      <x:c r="H277" s="28"/>
      <x:c r="I277" s="46"/>
      <x:c r="J277" s="28"/>
      <x:c r="K277" s="1"/>
      <x:c r="L277" s="1"/>
      <x:c r="M277" s="1"/>
      <x:c r="N277" s="1"/>
      <x:c r="O277" s="1"/>
    </x:row>
    <x:row r="278" ht="36" customHeight="1">
      <x:c r="A278" s="31"/>
      <x:c r="B278" s="28"/>
      <x:c r="C278" s="53"/>
      <x:c r="D278" s="28"/>
      <x:c r="E278" s="28"/>
      <x:c r="F278" s="28"/>
      <x:c r="G278" s="28"/>
      <x:c r="H278" s="28"/>
      <x:c r="I278" s="46"/>
      <x:c r="J278" s="28"/>
      <x:c r="K278" s="1"/>
      <x:c r="L278" s="1"/>
      <x:c r="M278" s="1"/>
      <x:c r="N278" s="1"/>
      <x:c r="O278" s="1"/>
    </x:row>
    <x:row r="279" ht="36" customHeight="1">
      <x:c r="A279" s="31"/>
      <x:c r="B279" s="28"/>
      <x:c r="C279" s="53"/>
      <x:c r="D279" s="28"/>
      <x:c r="E279" s="28"/>
      <x:c r="F279" s="28"/>
      <x:c r="G279" s="28"/>
      <x:c r="H279" s="28"/>
      <x:c r="I279" s="46"/>
      <x:c r="J279" s="28"/>
      <x:c r="K279" s="1"/>
      <x:c r="L279" s="1"/>
      <x:c r="M279" s="1"/>
      <x:c r="N279" s="1"/>
      <x:c r="O279" s="1"/>
    </x:row>
    <x:row r="280" ht="36" customHeight="1">
      <x:c r="A280" s="31"/>
      <x:c r="B280" s="28"/>
      <x:c r="C280" s="53"/>
      <x:c r="D280" s="28"/>
      <x:c r="E280" s="28"/>
      <x:c r="F280" s="28"/>
      <x:c r="G280" s="28"/>
      <x:c r="H280" s="28"/>
      <x:c r="I280" s="46"/>
      <x:c r="J280" s="28"/>
      <x:c r="K280" s="1"/>
      <x:c r="L280" s="1"/>
      <x:c r="M280" s="1"/>
      <x:c r="N280" s="1"/>
      <x:c r="O280" s="1"/>
    </x:row>
    <x:row r="281" ht="36" customHeight="1">
      <x:c r="A281" s="31"/>
      <x:c r="B281" s="28"/>
      <x:c r="C281" s="53"/>
      <x:c r="D281" s="28"/>
      <x:c r="E281" s="28"/>
      <x:c r="F281" s="28"/>
      <x:c r="G281" s="28"/>
      <x:c r="H281" s="28"/>
      <x:c r="I281" s="46"/>
      <x:c r="J281" s="28"/>
      <x:c r="K281" s="1"/>
      <x:c r="L281" s="1"/>
      <x:c r="M281" s="1"/>
      <x:c r="N281" s="1"/>
      <x:c r="O281" s="1"/>
    </x:row>
    <x:row r="282" ht="36" customHeight="1">
      <x:c r="A282" s="31"/>
      <x:c r="B282" s="28"/>
      <x:c r="C282" s="53"/>
      <x:c r="D282" s="28"/>
      <x:c r="E282" s="28"/>
      <x:c r="F282" s="28"/>
      <x:c r="G282" s="28"/>
      <x:c r="H282" s="28"/>
      <x:c r="I282" s="46"/>
      <x:c r="J282" s="28"/>
      <x:c r="K282" s="1"/>
      <x:c r="L282" s="1"/>
      <x:c r="M282" s="1"/>
      <x:c r="N282" s="1"/>
      <x:c r="O282" s="1"/>
    </x:row>
    <x:row r="283" ht="36" customHeight="1">
      <x:c r="A283" s="31"/>
      <x:c r="B283" s="28"/>
      <x:c r="C283" s="53"/>
      <x:c r="D283" s="28"/>
      <x:c r="E283" s="28"/>
      <x:c r="F283" s="28"/>
      <x:c r="G283" s="28"/>
      <x:c r="H283" s="28"/>
      <x:c r="I283" s="46"/>
      <x:c r="J283" s="28"/>
      <x:c r="K283" s="1"/>
      <x:c r="L283" s="1"/>
      <x:c r="M283" s="1"/>
      <x:c r="N283" s="1"/>
      <x:c r="O283" s="1"/>
    </x:row>
    <x:row r="284" ht="36" customHeight="1">
      <x:c r="A284" s="31"/>
      <x:c r="B284" s="28"/>
      <x:c r="C284" s="53"/>
      <x:c r="D284" s="28"/>
      <x:c r="E284" s="28"/>
      <x:c r="F284" s="28"/>
      <x:c r="G284" s="28"/>
      <x:c r="H284" s="28"/>
      <x:c r="I284" s="46"/>
      <x:c r="J284" s="28"/>
      <x:c r="K284" s="1"/>
      <x:c r="L284" s="1"/>
      <x:c r="M284" s="1"/>
      <x:c r="N284" s="1"/>
      <x:c r="O284" s="1"/>
    </x:row>
    <x:row r="285" ht="36" customHeight="1">
      <x:c r="A285" s="31"/>
      <x:c r="B285" s="28"/>
      <x:c r="C285" s="53"/>
      <x:c r="D285" s="28"/>
      <x:c r="E285" s="28"/>
      <x:c r="F285" s="28"/>
      <x:c r="G285" s="28"/>
      <x:c r="H285" s="28"/>
      <x:c r="I285" s="46"/>
      <x:c r="J285" s="28"/>
      <x:c r="K285" s="1"/>
      <x:c r="L285" s="1"/>
      <x:c r="M285" s="1"/>
      <x:c r="N285" s="1"/>
      <x:c r="O285" s="1"/>
    </x:row>
    <x:row r="286" ht="36" customHeight="1">
      <x:c r="A286" s="31"/>
      <x:c r="B286" s="28"/>
      <x:c r="C286" s="53"/>
      <x:c r="D286" s="28"/>
      <x:c r="E286" s="28"/>
      <x:c r="F286" s="28"/>
      <x:c r="G286" s="28"/>
      <x:c r="H286" s="28"/>
      <x:c r="I286" s="46"/>
      <x:c r="J286" s="28"/>
      <x:c r="K286" s="1"/>
      <x:c r="L286" s="1"/>
      <x:c r="M286" s="1"/>
      <x:c r="N286" s="1"/>
      <x:c r="O286" s="1"/>
    </x:row>
    <x:row r="287" ht="36" customHeight="1">
      <x:c r="A287" s="31"/>
      <x:c r="B287" s="28"/>
      <x:c r="C287" s="53"/>
      <x:c r="D287" s="28"/>
      <x:c r="E287" s="28"/>
      <x:c r="F287" s="28"/>
      <x:c r="G287" s="28"/>
      <x:c r="H287" s="28"/>
      <x:c r="I287" s="46"/>
      <x:c r="J287" s="28"/>
      <x:c r="K287" s="1"/>
      <x:c r="L287" s="1"/>
      <x:c r="M287" s="1"/>
      <x:c r="N287" s="1"/>
      <x:c r="O287" s="1"/>
    </x:row>
    <x:row r="288" ht="36" customHeight="1">
      <x:c r="A288" s="31"/>
      <x:c r="B288" s="28"/>
      <x:c r="C288" s="53"/>
      <x:c r="D288" s="28"/>
      <x:c r="E288" s="28"/>
      <x:c r="F288" s="28"/>
      <x:c r="G288" s="28"/>
      <x:c r="H288" s="28"/>
      <x:c r="I288" s="46"/>
      <x:c r="J288" s="28"/>
      <x:c r="K288" s="1"/>
      <x:c r="L288" s="1"/>
      <x:c r="M288" s="1"/>
      <x:c r="N288" s="1"/>
      <x:c r="O288" s="1"/>
    </x:row>
    <x:row r="289" ht="36" customHeight="1">
      <x:c r="A289" s="31"/>
      <x:c r="B289" s="28"/>
      <x:c r="C289" s="53"/>
      <x:c r="D289" s="28"/>
      <x:c r="E289" s="28"/>
      <x:c r="F289" s="28"/>
      <x:c r="G289" s="28"/>
      <x:c r="H289" s="28"/>
      <x:c r="I289" s="46"/>
      <x:c r="J289" s="28"/>
      <x:c r="K289" s="1"/>
      <x:c r="L289" s="1"/>
      <x:c r="M289" s="1"/>
      <x:c r="N289" s="1"/>
      <x:c r="O289" s="1"/>
    </x:row>
    <x:row r="290" ht="36" customHeight="1">
      <x:c r="A290" s="31"/>
      <x:c r="B290" s="28"/>
      <x:c r="C290" s="53"/>
      <x:c r="D290" s="28"/>
      <x:c r="E290" s="28"/>
      <x:c r="F290" s="28"/>
      <x:c r="G290" s="28"/>
      <x:c r="H290" s="28"/>
      <x:c r="I290" s="46"/>
      <x:c r="J290" s="28"/>
      <x:c r="K290" s="1"/>
      <x:c r="L290" s="1"/>
      <x:c r="M290" s="1"/>
      <x:c r="N290" s="1"/>
      <x:c r="O290" s="1"/>
    </x:row>
    <x:row r="291" ht="36" customHeight="1">
      <x:c r="A291" s="31"/>
      <x:c r="B291" s="28"/>
      <x:c r="C291" s="53"/>
      <x:c r="D291" s="28"/>
      <x:c r="E291" s="28"/>
      <x:c r="F291" s="28"/>
      <x:c r="G291" s="28"/>
      <x:c r="H291" s="28"/>
      <x:c r="I291" s="46"/>
      <x:c r="J291" s="28"/>
      <x:c r="K291" s="1"/>
      <x:c r="L291" s="1"/>
      <x:c r="M291" s="1"/>
      <x:c r="N291" s="1"/>
      <x:c r="O291" s="1"/>
    </x:row>
    <x:row r="292" ht="36" customHeight="1">
      <x:c r="A292" s="31"/>
      <x:c r="B292" s="28"/>
      <x:c r="C292" s="53"/>
      <x:c r="D292" s="28"/>
      <x:c r="E292" s="28"/>
      <x:c r="F292" s="28"/>
      <x:c r="G292" s="28"/>
      <x:c r="H292" s="28"/>
      <x:c r="I292" s="46"/>
      <x:c r="J292" s="28"/>
      <x:c r="K292" s="1"/>
      <x:c r="L292" s="1"/>
      <x:c r="M292" s="1"/>
      <x:c r="N292" s="1"/>
      <x:c r="O292" s="1"/>
    </x:row>
    <x:row r="293" ht="36" customHeight="1">
      <x:c r="A293" s="31"/>
      <x:c r="B293" s="28"/>
      <x:c r="C293" s="53"/>
      <x:c r="D293" s="28"/>
      <x:c r="E293" s="28"/>
      <x:c r="F293" s="28"/>
      <x:c r="G293" s="28"/>
      <x:c r="H293" s="28"/>
      <x:c r="I293" s="46"/>
      <x:c r="J293" s="28"/>
      <x:c r="K293" s="1"/>
      <x:c r="L293" s="1"/>
      <x:c r="M293" s="1"/>
      <x:c r="N293" s="1"/>
      <x:c r="O293" s="1"/>
    </x:row>
    <x:row r="294" ht="36" customHeight="1">
      <x:c r="A294" s="31"/>
      <x:c r="B294" s="28"/>
      <x:c r="C294" s="53"/>
      <x:c r="D294" s="28"/>
      <x:c r="E294" s="28"/>
      <x:c r="F294" s="28"/>
      <x:c r="G294" s="28"/>
      <x:c r="H294" s="28"/>
      <x:c r="I294" s="46"/>
      <x:c r="J294" s="28"/>
      <x:c r="K294" s="1"/>
      <x:c r="L294" s="1"/>
      <x:c r="M294" s="1"/>
      <x:c r="N294" s="1"/>
      <x:c r="O294" s="1"/>
    </x:row>
    <x:row r="295" ht="36" customHeight="1">
      <x:c r="A295" s="31"/>
      <x:c r="B295" s="28"/>
      <x:c r="C295" s="53"/>
      <x:c r="D295" s="28"/>
      <x:c r="E295" s="28"/>
      <x:c r="F295" s="28"/>
      <x:c r="G295" s="28"/>
      <x:c r="H295" s="28"/>
      <x:c r="I295" s="46"/>
      <x:c r="J295" s="28"/>
      <x:c r="K295" s="1"/>
      <x:c r="L295" s="1"/>
      <x:c r="M295" s="1"/>
      <x:c r="N295" s="1"/>
      <x:c r="O295" s="1"/>
    </x:row>
    <x:row r="296" ht="36" customHeight="1">
      <x:c r="A296" s="31"/>
      <x:c r="B296" s="28"/>
      <x:c r="C296" s="53"/>
      <x:c r="D296" s="28"/>
      <x:c r="E296" s="28"/>
      <x:c r="F296" s="28"/>
      <x:c r="G296" s="28"/>
      <x:c r="H296" s="28"/>
      <x:c r="I296" s="46"/>
      <x:c r="J296" s="28"/>
      <x:c r="K296" s="1"/>
      <x:c r="L296" s="1"/>
      <x:c r="M296" s="1"/>
      <x:c r="N296" s="1"/>
      <x:c r="O296" s="1"/>
    </x:row>
    <x:row r="297" ht="36" customHeight="1">
      <x:c r="A297" s="31"/>
      <x:c r="B297" s="28"/>
      <x:c r="C297" s="53"/>
      <x:c r="D297" s="28"/>
      <x:c r="E297" s="28"/>
      <x:c r="F297" s="28"/>
      <x:c r="G297" s="28"/>
      <x:c r="H297" s="28"/>
      <x:c r="I297" s="46"/>
      <x:c r="J297" s="28"/>
      <x:c r="K297" s="1"/>
      <x:c r="L297" s="1"/>
      <x:c r="M297" s="1"/>
      <x:c r="N297" s="1"/>
      <x:c r="O297" s="1"/>
    </x:row>
    <x:row r="298" ht="36" customHeight="1">
      <x:c r="A298" s="31"/>
      <x:c r="B298" s="28"/>
      <x:c r="C298" s="53"/>
      <x:c r="D298" s="28"/>
      <x:c r="E298" s="28"/>
      <x:c r="F298" s="28"/>
      <x:c r="G298" s="28"/>
      <x:c r="H298" s="28"/>
      <x:c r="I298" s="46"/>
      <x:c r="J298" s="28"/>
      <x:c r="K298" s="1"/>
      <x:c r="L298" s="1"/>
      <x:c r="M298" s="1"/>
      <x:c r="N298" s="1"/>
      <x:c r="O298" s="1"/>
    </x:row>
    <x:row r="299" ht="36" customHeight="1">
      <x:c r="A299" s="31"/>
      <x:c r="B299" s="28"/>
      <x:c r="C299" s="53"/>
      <x:c r="D299" s="28"/>
      <x:c r="E299" s="28"/>
      <x:c r="F299" s="28"/>
      <x:c r="G299" s="28"/>
      <x:c r="H299" s="28"/>
      <x:c r="I299" s="46"/>
      <x:c r="J299" s="28"/>
      <x:c r="K299" s="1"/>
      <x:c r="L299" s="1"/>
      <x:c r="M299" s="1"/>
      <x:c r="N299" s="1"/>
      <x:c r="O299" s="1"/>
    </x:row>
    <x:row r="300" ht="36" customHeight="1">
      <x:c r="A300" s="31"/>
      <x:c r="B300" s="28"/>
      <x:c r="C300" s="53"/>
      <x:c r="D300" s="28"/>
      <x:c r="E300" s="28"/>
      <x:c r="F300" s="28"/>
      <x:c r="G300" s="28"/>
      <x:c r="H300" s="28"/>
      <x:c r="I300" s="46"/>
      <x:c r="J300" s="28"/>
      <x:c r="K300" s="1"/>
      <x:c r="L300" s="1"/>
      <x:c r="M300" s="1"/>
      <x:c r="N300" s="1"/>
      <x:c r="O300" s="1"/>
    </x:row>
    <x:row r="301" ht="36" customHeight="1">
      <x:c r="A301" s="31"/>
      <x:c r="B301" s="28"/>
      <x:c r="C301" s="53"/>
      <x:c r="D301" s="28"/>
      <x:c r="E301" s="28"/>
      <x:c r="F301" s="28"/>
      <x:c r="G301" s="28"/>
      <x:c r="H301" s="28"/>
      <x:c r="I301" s="46"/>
      <x:c r="J301" s="28"/>
      <x:c r="K301" s="1"/>
      <x:c r="L301" s="1"/>
      <x:c r="M301" s="1"/>
      <x:c r="N301" s="1"/>
      <x:c r="O301" s="1"/>
    </x:row>
    <x:row r="302" ht="36" customHeight="1">
      <x:c r="A302" s="31"/>
      <x:c r="B302" s="28"/>
      <x:c r="C302" s="53"/>
      <x:c r="D302" s="28"/>
      <x:c r="E302" s="28"/>
      <x:c r="F302" s="28"/>
      <x:c r="G302" s="28"/>
      <x:c r="H302" s="28"/>
      <x:c r="I302" s="46"/>
      <x:c r="J302" s="28"/>
      <x:c r="K302" s="1"/>
      <x:c r="L302" s="1"/>
      <x:c r="M302" s="1"/>
      <x:c r="N302" s="1"/>
      <x:c r="O302" s="1"/>
    </x:row>
    <x:row r="303" ht="36" customHeight="1">
      <x:c r="A303" s="31"/>
      <x:c r="B303" s="28"/>
      <x:c r="C303" s="53"/>
      <x:c r="D303" s="28"/>
      <x:c r="E303" s="28"/>
      <x:c r="F303" s="28"/>
      <x:c r="G303" s="28"/>
      <x:c r="H303" s="28"/>
      <x:c r="I303" s="46"/>
      <x:c r="J303" s="28"/>
      <x:c r="K303" s="1"/>
      <x:c r="L303" s="1"/>
      <x:c r="M303" s="1"/>
      <x:c r="N303" s="1"/>
      <x:c r="O303" s="1"/>
    </x:row>
    <x:row r="304" ht="36" customHeight="1">
      <x:c r="A304" s="31"/>
      <x:c r="B304" s="28"/>
      <x:c r="C304" s="53"/>
      <x:c r="D304" s="28"/>
      <x:c r="E304" s="28"/>
      <x:c r="F304" s="28"/>
      <x:c r="G304" s="28"/>
      <x:c r="H304" s="28"/>
      <x:c r="I304" s="46"/>
      <x:c r="J304" s="28"/>
      <x:c r="K304" s="1"/>
      <x:c r="L304" s="1"/>
      <x:c r="M304" s="1"/>
      <x:c r="N304" s="1"/>
      <x:c r="O304" s="1"/>
    </x:row>
    <x:row r="305" ht="36" customHeight="1">
      <x:c r="A305" s="31"/>
      <x:c r="B305" s="28"/>
      <x:c r="C305" s="53"/>
      <x:c r="D305" s="28"/>
      <x:c r="E305" s="28"/>
      <x:c r="F305" s="28"/>
      <x:c r="G305" s="28"/>
      <x:c r="H305" s="28"/>
      <x:c r="I305" s="46"/>
      <x:c r="J305" s="28"/>
      <x:c r="K305" s="1"/>
      <x:c r="L305" s="1"/>
      <x:c r="M305" s="1"/>
      <x:c r="N305" s="1"/>
      <x:c r="O305" s="1"/>
    </x:row>
    <x:row r="306" ht="36" customHeight="1">
      <x:c r="A306" s="31"/>
      <x:c r="B306" s="28"/>
      <x:c r="C306" s="53"/>
      <x:c r="D306" s="28"/>
      <x:c r="E306" s="28"/>
      <x:c r="F306" s="28"/>
      <x:c r="G306" s="28"/>
      <x:c r="H306" s="28"/>
      <x:c r="I306" s="46"/>
      <x:c r="J306" s="28"/>
      <x:c r="K306" s="1"/>
      <x:c r="L306" s="1"/>
      <x:c r="M306" s="1"/>
      <x:c r="N306" s="1"/>
      <x:c r="O306" s="1"/>
    </x:row>
    <x:row r="307" ht="36" customHeight="1">
      <x:c r="A307" s="31"/>
      <x:c r="B307" s="28"/>
      <x:c r="C307" s="53"/>
      <x:c r="D307" s="28"/>
      <x:c r="E307" s="28"/>
      <x:c r="F307" s="28"/>
      <x:c r="G307" s="28"/>
      <x:c r="H307" s="28"/>
      <x:c r="I307" s="46"/>
      <x:c r="J307" s="28"/>
      <x:c r="K307" s="1"/>
      <x:c r="L307" s="1"/>
      <x:c r="M307" s="1"/>
      <x:c r="N307" s="1"/>
      <x:c r="O307" s="1"/>
    </x:row>
    <x:row r="308" ht="36" customHeight="1">
      <x:c r="A308" s="31"/>
      <x:c r="B308" s="28"/>
      <x:c r="C308" s="53"/>
      <x:c r="D308" s="28"/>
      <x:c r="E308" s="28"/>
      <x:c r="F308" s="28"/>
      <x:c r="G308" s="28"/>
      <x:c r="H308" s="28"/>
      <x:c r="I308" s="46"/>
      <x:c r="J308" s="28"/>
      <x:c r="K308" s="1"/>
      <x:c r="L308" s="1"/>
      <x:c r="M308" s="1"/>
      <x:c r="N308" s="1"/>
      <x:c r="O308" s="1"/>
    </x:row>
    <x:row r="309" ht="36" customHeight="1">
      <x:c r="A309" s="31"/>
      <x:c r="B309" s="28"/>
      <x:c r="C309" s="53"/>
      <x:c r="D309" s="28"/>
      <x:c r="E309" s="28"/>
      <x:c r="F309" s="28"/>
      <x:c r="G309" s="28"/>
      <x:c r="H309" s="28"/>
      <x:c r="I309" s="46"/>
      <x:c r="J309" s="28"/>
      <x:c r="K309" s="1"/>
      <x:c r="L309" s="1"/>
      <x:c r="M309" s="1"/>
      <x:c r="N309" s="1"/>
      <x:c r="O309" s="1"/>
    </x:row>
    <x:row r="310" ht="36" customHeight="1">
      <x:c r="A310" s="31"/>
      <x:c r="B310" s="28"/>
      <x:c r="C310" s="53"/>
      <x:c r="D310" s="28"/>
      <x:c r="E310" s="28"/>
      <x:c r="F310" s="28"/>
      <x:c r="G310" s="28"/>
      <x:c r="H310" s="28"/>
      <x:c r="I310" s="46"/>
      <x:c r="J310" s="28"/>
      <x:c r="K310" s="1"/>
      <x:c r="L310" s="1"/>
      <x:c r="M310" s="1"/>
      <x:c r="N310" s="1"/>
      <x:c r="O310" s="1"/>
    </x:row>
    <x:row r="311" ht="36" customHeight="1">
      <x:c r="A311" s="31"/>
      <x:c r="B311" s="28"/>
      <x:c r="C311" s="53"/>
      <x:c r="D311" s="28"/>
      <x:c r="E311" s="28"/>
      <x:c r="F311" s="28"/>
      <x:c r="G311" s="28"/>
      <x:c r="H311" s="28"/>
      <x:c r="I311" s="46"/>
      <x:c r="J311" s="28"/>
      <x:c r="K311" s="1"/>
      <x:c r="L311" s="1"/>
      <x:c r="M311" s="1"/>
      <x:c r="N311" s="1"/>
      <x:c r="O311" s="1"/>
    </x:row>
    <x:row r="312" ht="36" customHeight="1">
      <x:c r="A312" s="31"/>
      <x:c r="B312" s="28"/>
      <x:c r="C312" s="53"/>
      <x:c r="D312" s="28"/>
      <x:c r="E312" s="28"/>
      <x:c r="F312" s="28"/>
      <x:c r="G312" s="28"/>
      <x:c r="H312" s="28"/>
      <x:c r="I312" s="46"/>
      <x:c r="J312" s="28"/>
      <x:c r="K312" s="1"/>
      <x:c r="L312" s="1"/>
      <x:c r="M312" s="1"/>
      <x:c r="N312" s="1"/>
      <x:c r="O312" s="1"/>
    </x:row>
    <x:row r="313" ht="36" customHeight="1">
      <x:c r="A313" s="31"/>
      <x:c r="B313" s="28"/>
      <x:c r="C313" s="53"/>
      <x:c r="D313" s="28"/>
      <x:c r="E313" s="28"/>
      <x:c r="F313" s="28"/>
      <x:c r="G313" s="28"/>
      <x:c r="H313" s="28"/>
      <x:c r="I313" s="46"/>
      <x:c r="J313" s="28"/>
      <x:c r="K313" s="1"/>
      <x:c r="L313" s="1"/>
      <x:c r="M313" s="1"/>
      <x:c r="N313" s="1"/>
      <x:c r="O313" s="1"/>
    </x:row>
    <x:row r="314" ht="36" customHeight="1">
      <x:c r="A314" s="31"/>
      <x:c r="B314" s="28"/>
      <x:c r="C314" s="53"/>
      <x:c r="D314" s="28"/>
      <x:c r="E314" s="28"/>
      <x:c r="F314" s="28"/>
      <x:c r="G314" s="28"/>
      <x:c r="H314" s="28"/>
      <x:c r="I314" s="46"/>
      <x:c r="J314" s="28"/>
      <x:c r="K314" s="1"/>
      <x:c r="L314" s="1"/>
      <x:c r="M314" s="1"/>
      <x:c r="N314" s="1"/>
      <x:c r="O314" s="1"/>
    </x:row>
    <x:row r="315" ht="36" customHeight="1">
      <x:c r="A315" s="31"/>
      <x:c r="B315" s="28"/>
      <x:c r="C315" s="53"/>
      <x:c r="D315" s="28"/>
      <x:c r="E315" s="28"/>
      <x:c r="F315" s="28"/>
      <x:c r="G315" s="28"/>
      <x:c r="H315" s="28"/>
      <x:c r="I315" s="46"/>
      <x:c r="J315" s="28"/>
      <x:c r="K315" s="1"/>
      <x:c r="L315" s="1"/>
      <x:c r="M315" s="1"/>
      <x:c r="N315" s="1"/>
      <x:c r="O315" s="1"/>
    </x:row>
    <x:row r="316" ht="36" customHeight="1">
      <x:c r="A316" s="31"/>
      <x:c r="B316" s="28"/>
      <x:c r="C316" s="53"/>
      <x:c r="D316" s="28"/>
      <x:c r="E316" s="28"/>
      <x:c r="F316" s="28"/>
      <x:c r="G316" s="28"/>
      <x:c r="H316" s="28"/>
      <x:c r="I316" s="46"/>
      <x:c r="J316" s="28"/>
      <x:c r="K316" s="1"/>
      <x:c r="L316" s="1"/>
      <x:c r="M316" s="1"/>
      <x:c r="N316" s="1"/>
      <x:c r="O316" s="1"/>
    </x:row>
    <x:row r="317" ht="36" customHeight="1">
      <x:c r="A317" s="31"/>
      <x:c r="B317" s="28"/>
      <x:c r="C317" s="53"/>
      <x:c r="D317" s="28"/>
      <x:c r="E317" s="28"/>
      <x:c r="F317" s="28"/>
      <x:c r="G317" s="28"/>
      <x:c r="H317" s="28"/>
      <x:c r="I317" s="46"/>
      <x:c r="J317" s="28"/>
      <x:c r="K317" s="1"/>
      <x:c r="L317" s="1"/>
      <x:c r="M317" s="1"/>
      <x:c r="N317" s="1"/>
      <x:c r="O317" s="1"/>
    </x:row>
    <x:row r="318" ht="36" customHeight="1">
      <x:c r="A318" s="31"/>
      <x:c r="B318" s="28"/>
      <x:c r="C318" s="53"/>
      <x:c r="D318" s="28"/>
      <x:c r="E318" s="28"/>
      <x:c r="F318" s="28"/>
      <x:c r="G318" s="28"/>
      <x:c r="H318" s="28"/>
      <x:c r="I318" s="46"/>
      <x:c r="J318" s="28"/>
      <x:c r="K318" s="1"/>
      <x:c r="L318" s="1"/>
      <x:c r="M318" s="1"/>
      <x:c r="N318" s="1"/>
      <x:c r="O318" s="1"/>
    </x:row>
    <x:row r="319" ht="36" customHeight="1">
      <x:c r="A319" s="31"/>
      <x:c r="B319" s="28"/>
      <x:c r="C319" s="53"/>
      <x:c r="D319" s="28"/>
      <x:c r="E319" s="28"/>
      <x:c r="F319" s="28"/>
      <x:c r="G319" s="28"/>
      <x:c r="H319" s="28"/>
      <x:c r="I319" s="46"/>
      <x:c r="J319" s="28"/>
      <x:c r="K319" s="1"/>
      <x:c r="L319" s="1"/>
      <x:c r="M319" s="1"/>
      <x:c r="N319" s="1"/>
      <x:c r="O319" s="1"/>
    </x:row>
    <x:row r="320" ht="36" customHeight="1">
      <x:c r="A320" s="31"/>
      <x:c r="B320" s="28"/>
      <x:c r="C320" s="53"/>
      <x:c r="D320" s="28"/>
      <x:c r="E320" s="28"/>
      <x:c r="F320" s="28"/>
      <x:c r="G320" s="28"/>
      <x:c r="H320" s="28"/>
      <x:c r="I320" s="46"/>
      <x:c r="J320" s="28"/>
      <x:c r="K320" s="1"/>
      <x:c r="L320" s="1"/>
      <x:c r="M320" s="1"/>
      <x:c r="N320" s="1"/>
      <x:c r="O320" s="1"/>
    </x:row>
    <x:row r="321" ht="36" customHeight="1">
      <x:c r="A321" s="31"/>
      <x:c r="B321" s="28"/>
      <x:c r="C321" s="53"/>
      <x:c r="D321" s="28"/>
      <x:c r="E321" s="28"/>
      <x:c r="F321" s="28"/>
      <x:c r="G321" s="28"/>
      <x:c r="H321" s="28"/>
      <x:c r="I321" s="46"/>
      <x:c r="J321" s="28"/>
      <x:c r="K321" s="1"/>
      <x:c r="L321" s="1"/>
      <x:c r="M321" s="1"/>
      <x:c r="N321" s="1"/>
      <x:c r="O321" s="1"/>
    </x:row>
    <x:row r="322" ht="36" customHeight="1">
      <x:c r="A322" s="31"/>
      <x:c r="B322" s="28"/>
      <x:c r="C322" s="53"/>
      <x:c r="D322" s="28"/>
      <x:c r="E322" s="28"/>
      <x:c r="F322" s="28"/>
      <x:c r="G322" s="28"/>
      <x:c r="H322" s="28"/>
      <x:c r="I322" s="46"/>
      <x:c r="J322" s="28"/>
      <x:c r="K322" s="1"/>
      <x:c r="L322" s="1"/>
      <x:c r="M322" s="1"/>
      <x:c r="N322" s="1"/>
      <x:c r="O322" s="1"/>
    </x:row>
    <x:row r="323" ht="36" customHeight="1">
      <x:c r="A323" s="31"/>
      <x:c r="B323" s="28"/>
      <x:c r="C323" s="53"/>
      <x:c r="D323" s="28"/>
      <x:c r="E323" s="28"/>
      <x:c r="F323" s="28"/>
      <x:c r="G323" s="28"/>
      <x:c r="H323" s="28"/>
      <x:c r="I323" s="46"/>
      <x:c r="J323" s="28"/>
      <x:c r="K323" s="1"/>
      <x:c r="L323" s="1"/>
      <x:c r="M323" s="1"/>
      <x:c r="N323" s="1"/>
      <x:c r="O323" s="1"/>
    </x:row>
    <x:row r="324" ht="36" customHeight="1">
      <x:c r="A324" s="31"/>
      <x:c r="B324" s="28"/>
      <x:c r="C324" s="53"/>
      <x:c r="D324" s="28"/>
      <x:c r="E324" s="28"/>
      <x:c r="F324" s="28"/>
      <x:c r="G324" s="28"/>
      <x:c r="H324" s="28"/>
      <x:c r="I324" s="46"/>
      <x:c r="J324" s="28"/>
      <x:c r="K324" s="1"/>
      <x:c r="L324" s="1"/>
      <x:c r="M324" s="1"/>
      <x:c r="N324" s="1"/>
      <x:c r="O324" s="1"/>
    </x:row>
    <x:row r="325" ht="36" customHeight="1">
      <x:c r="A325" s="31"/>
      <x:c r="B325" s="28"/>
      <x:c r="C325" s="53"/>
      <x:c r="D325" s="28"/>
      <x:c r="E325" s="28"/>
      <x:c r="F325" s="28"/>
      <x:c r="G325" s="28"/>
      <x:c r="H325" s="28"/>
      <x:c r="I325" s="46"/>
      <x:c r="J325" s="28"/>
      <x:c r="K325" s="1"/>
      <x:c r="L325" s="1"/>
      <x:c r="M325" s="1"/>
      <x:c r="N325" s="1"/>
      <x:c r="O325" s="1"/>
    </x:row>
    <x:row r="326" ht="36" customHeight="1">
      <x:c r="A326" s="31"/>
      <x:c r="B326" s="28"/>
      <x:c r="C326" s="53"/>
      <x:c r="D326" s="28"/>
      <x:c r="E326" s="28"/>
      <x:c r="F326" s="28"/>
      <x:c r="G326" s="28"/>
      <x:c r="H326" s="28"/>
      <x:c r="I326" s="46"/>
      <x:c r="J326" s="28"/>
      <x:c r="K326" s="1"/>
      <x:c r="L326" s="1"/>
      <x:c r="M326" s="1"/>
      <x:c r="N326" s="1"/>
      <x:c r="O326" s="1"/>
    </x:row>
    <x:row r="327" ht="36" customHeight="1">
      <x:c r="A327" s="32"/>
      <x:c r="B327" s="29"/>
      <x:c r="C327" s="54"/>
      <x:c r="D327" s="29"/>
      <x:c r="E327" s="29"/>
      <x:c r="F327" s="29"/>
      <x:c r="G327" s="29"/>
      <x:c r="H327" s="29"/>
      <x:c r="I327" s="47"/>
      <x:c r="J327" s="29"/>
      <x:c r="K327" s="1"/>
      <x:c r="L327" s="1"/>
      <x:c r="M327" s="1"/>
      <x:c r="N327" s="1"/>
      <x:c r="O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</x:row>
    <x:row r="335" ht="25" customHeight="1">
      <x:c r="A335" s="48" t="str">
        <x:v>Implementation, recheck and closure</x:v>
      </x:c>
      <x:c r="B335" s="48"/>
      <x:c r="C335" s="48"/>
      <x:c r="D335" s="48"/>
      <x:c r="E335" s="48"/>
      <x:c r="F335" s="48"/>
      <x:c r="G335" s="48"/>
      <x:c r="H335" s="48"/>
      <x:c r="I335" s="48"/>
      <x:c r="J335" s="48"/>
      <x:c r="K335" s="48"/>
      <x:c r="L335" s="48"/>
      <x:c r="M335" s="1"/>
      <x:c r="N335" s="1"/>
      <x:c r="O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</x:row>
    <x:row r="337" ht="48" customHeight="1">
      <x:c r="A337" s="18" t="str">
        <x:v>Record ID</x:v>
      </x:c>
      <x:c r="B337" s="19" t="str">
        <x:v>Implementation record / URL</x:v>
      </x:c>
      <x:c r="C337" s="19" t="str">
        <x:v>Implementation owner</x:v>
      </x:c>
      <x:c r="D337" s="19" t="str">
        <x:v>Implementation date</x:v>
      </x:c>
      <x:c r="E337" s="19" t="str">
        <x:v>Recheck record / URL</x:v>
      </x:c>
      <x:c r="F337" s="19" t="str">
        <x:v>Recheck outcome</x:v>
      </x:c>
      <x:c r="G337" s="19" t="str">
        <x:v>Rechecked by</x:v>
      </x:c>
      <x:c r="H337" s="19" t="str">
        <x:v>Recheck date</x:v>
      </x:c>
      <x:c r="I337" s="19" t="str">
        <x:v>Closure status</x:v>
      </x:c>
      <x:c r="J337" s="19" t="str">
        <x:v>Closed by</x:v>
      </x:c>
      <x:c r="K337" s="19" t="str">
        <x:v>Closure date</x:v>
      </x:c>
      <x:c r="L337" s="20" t="str">
        <x:v>Replacement record ID</x:v>
      </x:c>
      <x:c r="M337" s="1"/>
      <x:c r="N337" s="1"/>
      <x:c r="O337" s="1"/>
    </x:row>
    <x:row r="338" ht="36" customHeight="1">
      <x:c r="A338" s="30"/>
      <x:c r="B338" s="27"/>
      <x:c r="C338" s="27"/>
      <x:c r="D338" s="45"/>
      <x:c r="E338" s="27"/>
      <x:c r="F338" s="27"/>
      <x:c r="G338" s="27"/>
      <x:c r="H338" s="45"/>
      <x:c r="I338" s="27"/>
      <x:c r="J338" s="27"/>
      <x:c r="K338" s="45"/>
      <x:c r="L338" s="30"/>
      <x:c r="M338" s="1"/>
      <x:c r="N338" s="1"/>
      <x:c r="O338" s="1"/>
    </x:row>
    <x:row r="339" ht="36" customHeight="1">
      <x:c r="A339" s="31"/>
      <x:c r="B339" s="28"/>
      <x:c r="C339" s="28"/>
      <x:c r="D339" s="46"/>
      <x:c r="E339" s="28"/>
      <x:c r="F339" s="28"/>
      <x:c r="G339" s="28"/>
      <x:c r="H339" s="46"/>
      <x:c r="I339" s="28"/>
      <x:c r="J339" s="28"/>
      <x:c r="K339" s="46"/>
      <x:c r="L339" s="31"/>
      <x:c r="M339" s="1"/>
      <x:c r="N339" s="1"/>
      <x:c r="O339" s="1"/>
    </x:row>
    <x:row r="340" ht="36" customHeight="1">
      <x:c r="A340" s="31"/>
      <x:c r="B340" s="28"/>
      <x:c r="C340" s="28"/>
      <x:c r="D340" s="46"/>
      <x:c r="E340" s="28"/>
      <x:c r="F340" s="28"/>
      <x:c r="G340" s="28"/>
      <x:c r="H340" s="46"/>
      <x:c r="I340" s="28"/>
      <x:c r="J340" s="28"/>
      <x:c r="K340" s="46"/>
      <x:c r="L340" s="31"/>
      <x:c r="M340" s="1"/>
      <x:c r="N340" s="1"/>
      <x:c r="O340" s="1"/>
    </x:row>
    <x:row r="341" ht="36" customHeight="1">
      <x:c r="A341" s="31"/>
      <x:c r="B341" s="28"/>
      <x:c r="C341" s="28"/>
      <x:c r="D341" s="46"/>
      <x:c r="E341" s="28"/>
      <x:c r="F341" s="28"/>
      <x:c r="G341" s="28"/>
      <x:c r="H341" s="46"/>
      <x:c r="I341" s="28"/>
      <x:c r="J341" s="28"/>
      <x:c r="K341" s="46"/>
      <x:c r="L341" s="31"/>
      <x:c r="M341" s="1"/>
      <x:c r="N341" s="1"/>
      <x:c r="O341" s="1"/>
    </x:row>
    <x:row r="342" ht="36" customHeight="1">
      <x:c r="A342" s="31"/>
      <x:c r="B342" s="28"/>
      <x:c r="C342" s="28"/>
      <x:c r="D342" s="46"/>
      <x:c r="E342" s="28"/>
      <x:c r="F342" s="28"/>
      <x:c r="G342" s="28"/>
      <x:c r="H342" s="46"/>
      <x:c r="I342" s="28"/>
      <x:c r="J342" s="28"/>
      <x:c r="K342" s="46"/>
      <x:c r="L342" s="31"/>
      <x:c r="M342" s="1"/>
      <x:c r="N342" s="1"/>
      <x:c r="O342" s="1"/>
    </x:row>
    <x:row r="343" ht="36" customHeight="1">
      <x:c r="A343" s="31"/>
      <x:c r="B343" s="28"/>
      <x:c r="C343" s="28"/>
      <x:c r="D343" s="46"/>
      <x:c r="E343" s="28"/>
      <x:c r="F343" s="28"/>
      <x:c r="G343" s="28"/>
      <x:c r="H343" s="46"/>
      <x:c r="I343" s="28"/>
      <x:c r="J343" s="28"/>
      <x:c r="K343" s="46"/>
      <x:c r="L343" s="31"/>
      <x:c r="M343" s="1"/>
      <x:c r="N343" s="1"/>
      <x:c r="O343" s="1"/>
    </x:row>
    <x:row r="344" ht="36" customHeight="1">
      <x:c r="A344" s="31"/>
      <x:c r="B344" s="28"/>
      <x:c r="C344" s="28"/>
      <x:c r="D344" s="46"/>
      <x:c r="E344" s="28"/>
      <x:c r="F344" s="28"/>
      <x:c r="G344" s="28"/>
      <x:c r="H344" s="46"/>
      <x:c r="I344" s="28"/>
      <x:c r="J344" s="28"/>
      <x:c r="K344" s="46"/>
      <x:c r="L344" s="31"/>
      <x:c r="M344" s="1"/>
      <x:c r="N344" s="1"/>
      <x:c r="O344" s="1"/>
    </x:row>
    <x:row r="345" ht="36" customHeight="1">
      <x:c r="A345" s="31"/>
      <x:c r="B345" s="28"/>
      <x:c r="C345" s="28"/>
      <x:c r="D345" s="46"/>
      <x:c r="E345" s="28"/>
      <x:c r="F345" s="28"/>
      <x:c r="G345" s="28"/>
      <x:c r="H345" s="46"/>
      <x:c r="I345" s="28"/>
      <x:c r="J345" s="28"/>
      <x:c r="K345" s="46"/>
      <x:c r="L345" s="31"/>
      <x:c r="M345" s="1"/>
      <x:c r="N345" s="1"/>
      <x:c r="O345" s="1"/>
    </x:row>
    <x:row r="346" ht="36" customHeight="1">
      <x:c r="A346" s="31"/>
      <x:c r="B346" s="28"/>
      <x:c r="C346" s="28"/>
      <x:c r="D346" s="46"/>
      <x:c r="E346" s="28"/>
      <x:c r="F346" s="28"/>
      <x:c r="G346" s="28"/>
      <x:c r="H346" s="46"/>
      <x:c r="I346" s="28"/>
      <x:c r="J346" s="28"/>
      <x:c r="K346" s="46"/>
      <x:c r="L346" s="31"/>
      <x:c r="M346" s="1"/>
      <x:c r="N346" s="1"/>
      <x:c r="O346" s="1"/>
    </x:row>
    <x:row r="347" ht="36" customHeight="1">
      <x:c r="A347" s="31"/>
      <x:c r="B347" s="28"/>
      <x:c r="C347" s="28"/>
      <x:c r="D347" s="46"/>
      <x:c r="E347" s="28"/>
      <x:c r="F347" s="28"/>
      <x:c r="G347" s="28"/>
      <x:c r="H347" s="46"/>
      <x:c r="I347" s="28"/>
      <x:c r="J347" s="28"/>
      <x:c r="K347" s="46"/>
      <x:c r="L347" s="31"/>
      <x:c r="M347" s="1"/>
      <x:c r="N347" s="1"/>
      <x:c r="O347" s="1"/>
    </x:row>
    <x:row r="348" ht="36" customHeight="1">
      <x:c r="A348" s="31"/>
      <x:c r="B348" s="28"/>
      <x:c r="C348" s="28"/>
      <x:c r="D348" s="46"/>
      <x:c r="E348" s="28"/>
      <x:c r="F348" s="28"/>
      <x:c r="G348" s="28"/>
      <x:c r="H348" s="46"/>
      <x:c r="I348" s="28"/>
      <x:c r="J348" s="28"/>
      <x:c r="K348" s="46"/>
      <x:c r="L348" s="31"/>
      <x:c r="M348" s="1"/>
      <x:c r="N348" s="1"/>
      <x:c r="O348" s="1"/>
    </x:row>
    <x:row r="349" ht="36" customHeight="1">
      <x:c r="A349" s="31"/>
      <x:c r="B349" s="28"/>
      <x:c r="C349" s="28"/>
      <x:c r="D349" s="46"/>
      <x:c r="E349" s="28"/>
      <x:c r="F349" s="28"/>
      <x:c r="G349" s="28"/>
      <x:c r="H349" s="46"/>
      <x:c r="I349" s="28"/>
      <x:c r="J349" s="28"/>
      <x:c r="K349" s="46"/>
      <x:c r="L349" s="31"/>
      <x:c r="M349" s="1"/>
      <x:c r="N349" s="1"/>
      <x:c r="O349" s="1"/>
    </x:row>
    <x:row r="350" ht="36" customHeight="1">
      <x:c r="A350" s="31"/>
      <x:c r="B350" s="28"/>
      <x:c r="C350" s="28"/>
      <x:c r="D350" s="46"/>
      <x:c r="E350" s="28"/>
      <x:c r="F350" s="28"/>
      <x:c r="G350" s="28"/>
      <x:c r="H350" s="46"/>
      <x:c r="I350" s="28"/>
      <x:c r="J350" s="28"/>
      <x:c r="K350" s="46"/>
      <x:c r="L350" s="31"/>
      <x:c r="M350" s="1"/>
      <x:c r="N350" s="1"/>
      <x:c r="O350" s="1"/>
    </x:row>
    <x:row r="351" ht="36" customHeight="1">
      <x:c r="A351" s="31"/>
      <x:c r="B351" s="28"/>
      <x:c r="C351" s="28"/>
      <x:c r="D351" s="46"/>
      <x:c r="E351" s="28"/>
      <x:c r="F351" s="28"/>
      <x:c r="G351" s="28"/>
      <x:c r="H351" s="46"/>
      <x:c r="I351" s="28"/>
      <x:c r="J351" s="28"/>
      <x:c r="K351" s="46"/>
      <x:c r="L351" s="31"/>
      <x:c r="M351" s="1"/>
      <x:c r="N351" s="1"/>
      <x:c r="O351" s="1"/>
    </x:row>
    <x:row r="352" ht="36" customHeight="1">
      <x:c r="A352" s="31"/>
      <x:c r="B352" s="28"/>
      <x:c r="C352" s="28"/>
      <x:c r="D352" s="46"/>
      <x:c r="E352" s="28"/>
      <x:c r="F352" s="28"/>
      <x:c r="G352" s="28"/>
      <x:c r="H352" s="46"/>
      <x:c r="I352" s="28"/>
      <x:c r="J352" s="28"/>
      <x:c r="K352" s="46"/>
      <x:c r="L352" s="31"/>
      <x:c r="M352" s="1"/>
      <x:c r="N352" s="1"/>
      <x:c r="O352" s="1"/>
    </x:row>
    <x:row r="353" ht="36" customHeight="1">
      <x:c r="A353" s="31"/>
      <x:c r="B353" s="28"/>
      <x:c r="C353" s="28"/>
      <x:c r="D353" s="46"/>
      <x:c r="E353" s="28"/>
      <x:c r="F353" s="28"/>
      <x:c r="G353" s="28"/>
      <x:c r="H353" s="46"/>
      <x:c r="I353" s="28"/>
      <x:c r="J353" s="28"/>
      <x:c r="K353" s="46"/>
      <x:c r="L353" s="31"/>
      <x:c r="M353" s="1"/>
      <x:c r="N353" s="1"/>
      <x:c r="O353" s="1"/>
    </x:row>
    <x:row r="354" ht="36" customHeight="1">
      <x:c r="A354" s="31"/>
      <x:c r="B354" s="28"/>
      <x:c r="C354" s="28"/>
      <x:c r="D354" s="46"/>
      <x:c r="E354" s="28"/>
      <x:c r="F354" s="28"/>
      <x:c r="G354" s="28"/>
      <x:c r="H354" s="46"/>
      <x:c r="I354" s="28"/>
      <x:c r="J354" s="28"/>
      <x:c r="K354" s="46"/>
      <x:c r="L354" s="31"/>
      <x:c r="M354" s="1"/>
      <x:c r="N354" s="1"/>
      <x:c r="O354" s="1"/>
    </x:row>
    <x:row r="355" ht="36" customHeight="1">
      <x:c r="A355" s="31"/>
      <x:c r="B355" s="28"/>
      <x:c r="C355" s="28"/>
      <x:c r="D355" s="46"/>
      <x:c r="E355" s="28"/>
      <x:c r="F355" s="28"/>
      <x:c r="G355" s="28"/>
      <x:c r="H355" s="46"/>
      <x:c r="I355" s="28"/>
      <x:c r="J355" s="28"/>
      <x:c r="K355" s="46"/>
      <x:c r="L355" s="31"/>
      <x:c r="M355" s="1"/>
      <x:c r="N355" s="1"/>
      <x:c r="O355" s="1"/>
    </x:row>
    <x:row r="356" ht="36" customHeight="1">
      <x:c r="A356" s="31"/>
      <x:c r="B356" s="28"/>
      <x:c r="C356" s="28"/>
      <x:c r="D356" s="46"/>
      <x:c r="E356" s="28"/>
      <x:c r="F356" s="28"/>
      <x:c r="G356" s="28"/>
      <x:c r="H356" s="46"/>
      <x:c r="I356" s="28"/>
      <x:c r="J356" s="28"/>
      <x:c r="K356" s="46"/>
      <x:c r="L356" s="31"/>
      <x:c r="M356" s="1"/>
      <x:c r="N356" s="1"/>
      <x:c r="O356" s="1"/>
    </x:row>
    <x:row r="357" ht="36" customHeight="1">
      <x:c r="A357" s="31"/>
      <x:c r="B357" s="28"/>
      <x:c r="C357" s="28"/>
      <x:c r="D357" s="46"/>
      <x:c r="E357" s="28"/>
      <x:c r="F357" s="28"/>
      <x:c r="G357" s="28"/>
      <x:c r="H357" s="46"/>
      <x:c r="I357" s="28"/>
      <x:c r="J357" s="28"/>
      <x:c r="K357" s="46"/>
      <x:c r="L357" s="31"/>
      <x:c r="M357" s="1"/>
      <x:c r="N357" s="1"/>
      <x:c r="O357" s="1"/>
    </x:row>
    <x:row r="358" ht="36" customHeight="1">
      <x:c r="A358" s="31"/>
      <x:c r="B358" s="28"/>
      <x:c r="C358" s="28"/>
      <x:c r="D358" s="46"/>
      <x:c r="E358" s="28"/>
      <x:c r="F358" s="28"/>
      <x:c r="G358" s="28"/>
      <x:c r="H358" s="46"/>
      <x:c r="I358" s="28"/>
      <x:c r="J358" s="28"/>
      <x:c r="K358" s="46"/>
      <x:c r="L358" s="31"/>
      <x:c r="M358" s="1"/>
      <x:c r="N358" s="1"/>
      <x:c r="O358" s="1"/>
    </x:row>
    <x:row r="359" ht="36" customHeight="1">
      <x:c r="A359" s="31"/>
      <x:c r="B359" s="28"/>
      <x:c r="C359" s="28"/>
      <x:c r="D359" s="46"/>
      <x:c r="E359" s="28"/>
      <x:c r="F359" s="28"/>
      <x:c r="G359" s="28"/>
      <x:c r="H359" s="46"/>
      <x:c r="I359" s="28"/>
      <x:c r="J359" s="28"/>
      <x:c r="K359" s="46"/>
      <x:c r="L359" s="31"/>
      <x:c r="M359" s="1"/>
      <x:c r="N359" s="1"/>
      <x:c r="O359" s="1"/>
    </x:row>
    <x:row r="360" ht="36" customHeight="1">
      <x:c r="A360" s="31"/>
      <x:c r="B360" s="28"/>
      <x:c r="C360" s="28"/>
      <x:c r="D360" s="46"/>
      <x:c r="E360" s="28"/>
      <x:c r="F360" s="28"/>
      <x:c r="G360" s="28"/>
      <x:c r="H360" s="46"/>
      <x:c r="I360" s="28"/>
      <x:c r="J360" s="28"/>
      <x:c r="K360" s="46"/>
      <x:c r="L360" s="31"/>
      <x:c r="M360" s="1"/>
      <x:c r="N360" s="1"/>
      <x:c r="O360" s="1"/>
    </x:row>
    <x:row r="361" ht="36" customHeight="1">
      <x:c r="A361" s="31"/>
      <x:c r="B361" s="28"/>
      <x:c r="C361" s="28"/>
      <x:c r="D361" s="46"/>
      <x:c r="E361" s="28"/>
      <x:c r="F361" s="28"/>
      <x:c r="G361" s="28"/>
      <x:c r="H361" s="46"/>
      <x:c r="I361" s="28"/>
      <x:c r="J361" s="28"/>
      <x:c r="K361" s="46"/>
      <x:c r="L361" s="31"/>
      <x:c r="M361" s="1"/>
      <x:c r="N361" s="1"/>
      <x:c r="O361" s="1"/>
    </x:row>
    <x:row r="362" ht="36" customHeight="1">
      <x:c r="A362" s="31"/>
      <x:c r="B362" s="28"/>
      <x:c r="C362" s="28"/>
      <x:c r="D362" s="46"/>
      <x:c r="E362" s="28"/>
      <x:c r="F362" s="28"/>
      <x:c r="G362" s="28"/>
      <x:c r="H362" s="46"/>
      <x:c r="I362" s="28"/>
      <x:c r="J362" s="28"/>
      <x:c r="K362" s="46"/>
      <x:c r="L362" s="31"/>
      <x:c r="M362" s="1"/>
      <x:c r="N362" s="1"/>
      <x:c r="O362" s="1"/>
    </x:row>
    <x:row r="363" ht="36" customHeight="1">
      <x:c r="A363" s="31"/>
      <x:c r="B363" s="28"/>
      <x:c r="C363" s="28"/>
      <x:c r="D363" s="46"/>
      <x:c r="E363" s="28"/>
      <x:c r="F363" s="28"/>
      <x:c r="G363" s="28"/>
      <x:c r="H363" s="46"/>
      <x:c r="I363" s="28"/>
      <x:c r="J363" s="28"/>
      <x:c r="K363" s="46"/>
      <x:c r="L363" s="31"/>
      <x:c r="M363" s="1"/>
      <x:c r="N363" s="1"/>
      <x:c r="O363" s="1"/>
    </x:row>
    <x:row r="364" ht="36" customHeight="1">
      <x:c r="A364" s="31"/>
      <x:c r="B364" s="28"/>
      <x:c r="C364" s="28"/>
      <x:c r="D364" s="46"/>
      <x:c r="E364" s="28"/>
      <x:c r="F364" s="28"/>
      <x:c r="G364" s="28"/>
      <x:c r="H364" s="46"/>
      <x:c r="I364" s="28"/>
      <x:c r="J364" s="28"/>
      <x:c r="K364" s="46"/>
      <x:c r="L364" s="31"/>
      <x:c r="M364" s="1"/>
      <x:c r="N364" s="1"/>
      <x:c r="O364" s="1"/>
    </x:row>
    <x:row r="365" ht="36" customHeight="1">
      <x:c r="A365" s="31"/>
      <x:c r="B365" s="28"/>
      <x:c r="C365" s="28"/>
      <x:c r="D365" s="46"/>
      <x:c r="E365" s="28"/>
      <x:c r="F365" s="28"/>
      <x:c r="G365" s="28"/>
      <x:c r="H365" s="46"/>
      <x:c r="I365" s="28"/>
      <x:c r="J365" s="28"/>
      <x:c r="K365" s="46"/>
      <x:c r="L365" s="31"/>
      <x:c r="M365" s="1"/>
      <x:c r="N365" s="1"/>
      <x:c r="O365" s="1"/>
    </x:row>
    <x:row r="366" ht="36" customHeight="1">
      <x:c r="A366" s="31"/>
      <x:c r="B366" s="28"/>
      <x:c r="C366" s="28"/>
      <x:c r="D366" s="46"/>
      <x:c r="E366" s="28"/>
      <x:c r="F366" s="28"/>
      <x:c r="G366" s="28"/>
      <x:c r="H366" s="46"/>
      <x:c r="I366" s="28"/>
      <x:c r="J366" s="28"/>
      <x:c r="K366" s="46"/>
      <x:c r="L366" s="31"/>
      <x:c r="M366" s="1"/>
      <x:c r="N366" s="1"/>
      <x:c r="O366" s="1"/>
    </x:row>
    <x:row r="367" ht="36" customHeight="1">
      <x:c r="A367" s="31"/>
      <x:c r="B367" s="28"/>
      <x:c r="C367" s="28"/>
      <x:c r="D367" s="46"/>
      <x:c r="E367" s="28"/>
      <x:c r="F367" s="28"/>
      <x:c r="G367" s="28"/>
      <x:c r="H367" s="46"/>
      <x:c r="I367" s="28"/>
      <x:c r="J367" s="28"/>
      <x:c r="K367" s="46"/>
      <x:c r="L367" s="31"/>
      <x:c r="M367" s="1"/>
      <x:c r="N367" s="1"/>
      <x:c r="O367" s="1"/>
    </x:row>
    <x:row r="368" ht="36" customHeight="1">
      <x:c r="A368" s="31"/>
      <x:c r="B368" s="28"/>
      <x:c r="C368" s="28"/>
      <x:c r="D368" s="46"/>
      <x:c r="E368" s="28"/>
      <x:c r="F368" s="28"/>
      <x:c r="G368" s="28"/>
      <x:c r="H368" s="46"/>
      <x:c r="I368" s="28"/>
      <x:c r="J368" s="28"/>
      <x:c r="K368" s="46"/>
      <x:c r="L368" s="31"/>
      <x:c r="M368" s="1"/>
      <x:c r="N368" s="1"/>
      <x:c r="O368" s="1"/>
    </x:row>
    <x:row r="369" ht="36" customHeight="1">
      <x:c r="A369" s="31"/>
      <x:c r="B369" s="28"/>
      <x:c r="C369" s="28"/>
      <x:c r="D369" s="46"/>
      <x:c r="E369" s="28"/>
      <x:c r="F369" s="28"/>
      <x:c r="G369" s="28"/>
      <x:c r="H369" s="46"/>
      <x:c r="I369" s="28"/>
      <x:c r="J369" s="28"/>
      <x:c r="K369" s="46"/>
      <x:c r="L369" s="31"/>
      <x:c r="M369" s="1"/>
      <x:c r="N369" s="1"/>
      <x:c r="O369" s="1"/>
    </x:row>
    <x:row r="370" ht="36" customHeight="1">
      <x:c r="A370" s="31"/>
      <x:c r="B370" s="28"/>
      <x:c r="C370" s="28"/>
      <x:c r="D370" s="46"/>
      <x:c r="E370" s="28"/>
      <x:c r="F370" s="28"/>
      <x:c r="G370" s="28"/>
      <x:c r="H370" s="46"/>
      <x:c r="I370" s="28"/>
      <x:c r="J370" s="28"/>
      <x:c r="K370" s="46"/>
      <x:c r="L370" s="31"/>
      <x:c r="M370" s="1"/>
      <x:c r="N370" s="1"/>
      <x:c r="O370" s="1"/>
    </x:row>
    <x:row r="371" ht="36" customHeight="1">
      <x:c r="A371" s="31"/>
      <x:c r="B371" s="28"/>
      <x:c r="C371" s="28"/>
      <x:c r="D371" s="46"/>
      <x:c r="E371" s="28"/>
      <x:c r="F371" s="28"/>
      <x:c r="G371" s="28"/>
      <x:c r="H371" s="46"/>
      <x:c r="I371" s="28"/>
      <x:c r="J371" s="28"/>
      <x:c r="K371" s="46"/>
      <x:c r="L371" s="31"/>
      <x:c r="M371" s="1"/>
      <x:c r="N371" s="1"/>
      <x:c r="O371" s="1"/>
    </x:row>
    <x:row r="372" ht="36" customHeight="1">
      <x:c r="A372" s="31"/>
      <x:c r="B372" s="28"/>
      <x:c r="C372" s="28"/>
      <x:c r="D372" s="46"/>
      <x:c r="E372" s="28"/>
      <x:c r="F372" s="28"/>
      <x:c r="G372" s="28"/>
      <x:c r="H372" s="46"/>
      <x:c r="I372" s="28"/>
      <x:c r="J372" s="28"/>
      <x:c r="K372" s="46"/>
      <x:c r="L372" s="31"/>
      <x:c r="M372" s="1"/>
      <x:c r="N372" s="1"/>
      <x:c r="O372" s="1"/>
    </x:row>
    <x:row r="373" ht="36" customHeight="1">
      <x:c r="A373" s="31"/>
      <x:c r="B373" s="28"/>
      <x:c r="C373" s="28"/>
      <x:c r="D373" s="46"/>
      <x:c r="E373" s="28"/>
      <x:c r="F373" s="28"/>
      <x:c r="G373" s="28"/>
      <x:c r="H373" s="46"/>
      <x:c r="I373" s="28"/>
      <x:c r="J373" s="28"/>
      <x:c r="K373" s="46"/>
      <x:c r="L373" s="31"/>
      <x:c r="M373" s="1"/>
      <x:c r="N373" s="1"/>
      <x:c r="O373" s="1"/>
    </x:row>
    <x:row r="374" ht="36" customHeight="1">
      <x:c r="A374" s="31"/>
      <x:c r="B374" s="28"/>
      <x:c r="C374" s="28"/>
      <x:c r="D374" s="46"/>
      <x:c r="E374" s="28"/>
      <x:c r="F374" s="28"/>
      <x:c r="G374" s="28"/>
      <x:c r="H374" s="46"/>
      <x:c r="I374" s="28"/>
      <x:c r="J374" s="28"/>
      <x:c r="K374" s="46"/>
      <x:c r="L374" s="31"/>
      <x:c r="M374" s="1"/>
      <x:c r="N374" s="1"/>
      <x:c r="O374" s="1"/>
    </x:row>
    <x:row r="375" ht="36" customHeight="1">
      <x:c r="A375" s="31"/>
      <x:c r="B375" s="28"/>
      <x:c r="C375" s="28"/>
      <x:c r="D375" s="46"/>
      <x:c r="E375" s="28"/>
      <x:c r="F375" s="28"/>
      <x:c r="G375" s="28"/>
      <x:c r="H375" s="46"/>
      <x:c r="I375" s="28"/>
      <x:c r="J375" s="28"/>
      <x:c r="K375" s="46"/>
      <x:c r="L375" s="31"/>
      <x:c r="M375" s="1"/>
      <x:c r="N375" s="1"/>
      <x:c r="O375" s="1"/>
    </x:row>
    <x:row r="376" ht="36" customHeight="1">
      <x:c r="A376" s="31"/>
      <x:c r="B376" s="28"/>
      <x:c r="C376" s="28"/>
      <x:c r="D376" s="46"/>
      <x:c r="E376" s="28"/>
      <x:c r="F376" s="28"/>
      <x:c r="G376" s="28"/>
      <x:c r="H376" s="46"/>
      <x:c r="I376" s="28"/>
      <x:c r="J376" s="28"/>
      <x:c r="K376" s="46"/>
      <x:c r="L376" s="31"/>
      <x:c r="M376" s="1"/>
      <x:c r="N376" s="1"/>
      <x:c r="O376" s="1"/>
    </x:row>
    <x:row r="377" ht="36" customHeight="1">
      <x:c r="A377" s="31"/>
      <x:c r="B377" s="28"/>
      <x:c r="C377" s="28"/>
      <x:c r="D377" s="46"/>
      <x:c r="E377" s="28"/>
      <x:c r="F377" s="28"/>
      <x:c r="G377" s="28"/>
      <x:c r="H377" s="46"/>
      <x:c r="I377" s="28"/>
      <x:c r="J377" s="28"/>
      <x:c r="K377" s="46"/>
      <x:c r="L377" s="31"/>
      <x:c r="M377" s="1"/>
      <x:c r="N377" s="1"/>
      <x:c r="O377" s="1"/>
    </x:row>
    <x:row r="378" ht="36" customHeight="1">
      <x:c r="A378" s="31"/>
      <x:c r="B378" s="28"/>
      <x:c r="C378" s="28"/>
      <x:c r="D378" s="46"/>
      <x:c r="E378" s="28"/>
      <x:c r="F378" s="28"/>
      <x:c r="G378" s="28"/>
      <x:c r="H378" s="46"/>
      <x:c r="I378" s="28"/>
      <x:c r="J378" s="28"/>
      <x:c r="K378" s="46"/>
      <x:c r="L378" s="31"/>
      <x:c r="M378" s="1"/>
      <x:c r="N378" s="1"/>
      <x:c r="O378" s="1"/>
    </x:row>
    <x:row r="379" ht="36" customHeight="1">
      <x:c r="A379" s="31"/>
      <x:c r="B379" s="28"/>
      <x:c r="C379" s="28"/>
      <x:c r="D379" s="46"/>
      <x:c r="E379" s="28"/>
      <x:c r="F379" s="28"/>
      <x:c r="G379" s="28"/>
      <x:c r="H379" s="46"/>
      <x:c r="I379" s="28"/>
      <x:c r="J379" s="28"/>
      <x:c r="K379" s="46"/>
      <x:c r="L379" s="31"/>
      <x:c r="M379" s="1"/>
      <x:c r="N379" s="1"/>
      <x:c r="O379" s="1"/>
    </x:row>
    <x:row r="380" ht="36" customHeight="1">
      <x:c r="A380" s="31"/>
      <x:c r="B380" s="28"/>
      <x:c r="C380" s="28"/>
      <x:c r="D380" s="46"/>
      <x:c r="E380" s="28"/>
      <x:c r="F380" s="28"/>
      <x:c r="G380" s="28"/>
      <x:c r="H380" s="46"/>
      <x:c r="I380" s="28"/>
      <x:c r="J380" s="28"/>
      <x:c r="K380" s="46"/>
      <x:c r="L380" s="31"/>
      <x:c r="M380" s="1"/>
      <x:c r="N380" s="1"/>
      <x:c r="O380" s="1"/>
    </x:row>
    <x:row r="381" ht="36" customHeight="1">
      <x:c r="A381" s="31"/>
      <x:c r="B381" s="28"/>
      <x:c r="C381" s="28"/>
      <x:c r="D381" s="46"/>
      <x:c r="E381" s="28"/>
      <x:c r="F381" s="28"/>
      <x:c r="G381" s="28"/>
      <x:c r="H381" s="46"/>
      <x:c r="I381" s="28"/>
      <x:c r="J381" s="28"/>
      <x:c r="K381" s="46"/>
      <x:c r="L381" s="31"/>
      <x:c r="M381" s="1"/>
      <x:c r="N381" s="1"/>
      <x:c r="O381" s="1"/>
    </x:row>
    <x:row r="382" ht="36" customHeight="1">
      <x:c r="A382" s="31"/>
      <x:c r="B382" s="28"/>
      <x:c r="C382" s="28"/>
      <x:c r="D382" s="46"/>
      <x:c r="E382" s="28"/>
      <x:c r="F382" s="28"/>
      <x:c r="G382" s="28"/>
      <x:c r="H382" s="46"/>
      <x:c r="I382" s="28"/>
      <x:c r="J382" s="28"/>
      <x:c r="K382" s="46"/>
      <x:c r="L382" s="31"/>
      <x:c r="M382" s="1"/>
      <x:c r="N382" s="1"/>
      <x:c r="O382" s="1"/>
    </x:row>
    <x:row r="383" ht="36" customHeight="1">
      <x:c r="A383" s="31"/>
      <x:c r="B383" s="28"/>
      <x:c r="C383" s="28"/>
      <x:c r="D383" s="46"/>
      <x:c r="E383" s="28"/>
      <x:c r="F383" s="28"/>
      <x:c r="G383" s="28"/>
      <x:c r="H383" s="46"/>
      <x:c r="I383" s="28"/>
      <x:c r="J383" s="28"/>
      <x:c r="K383" s="46"/>
      <x:c r="L383" s="31"/>
      <x:c r="M383" s="1"/>
      <x:c r="N383" s="1"/>
      <x:c r="O383" s="1"/>
    </x:row>
    <x:row r="384" ht="36" customHeight="1">
      <x:c r="A384" s="31"/>
      <x:c r="B384" s="28"/>
      <x:c r="C384" s="28"/>
      <x:c r="D384" s="46"/>
      <x:c r="E384" s="28"/>
      <x:c r="F384" s="28"/>
      <x:c r="G384" s="28"/>
      <x:c r="H384" s="46"/>
      <x:c r="I384" s="28"/>
      <x:c r="J384" s="28"/>
      <x:c r="K384" s="46"/>
      <x:c r="L384" s="31"/>
      <x:c r="M384" s="1"/>
      <x:c r="N384" s="1"/>
      <x:c r="O384" s="1"/>
    </x:row>
    <x:row r="385" ht="36" customHeight="1">
      <x:c r="A385" s="31"/>
      <x:c r="B385" s="28"/>
      <x:c r="C385" s="28"/>
      <x:c r="D385" s="46"/>
      <x:c r="E385" s="28"/>
      <x:c r="F385" s="28"/>
      <x:c r="G385" s="28"/>
      <x:c r="H385" s="46"/>
      <x:c r="I385" s="28"/>
      <x:c r="J385" s="28"/>
      <x:c r="K385" s="46"/>
      <x:c r="L385" s="31"/>
      <x:c r="M385" s="1"/>
      <x:c r="N385" s="1"/>
      <x:c r="O385" s="1"/>
    </x:row>
    <x:row r="386" ht="36" customHeight="1">
      <x:c r="A386" s="31"/>
      <x:c r="B386" s="28"/>
      <x:c r="C386" s="28"/>
      <x:c r="D386" s="46"/>
      <x:c r="E386" s="28"/>
      <x:c r="F386" s="28"/>
      <x:c r="G386" s="28"/>
      <x:c r="H386" s="46"/>
      <x:c r="I386" s="28"/>
      <x:c r="J386" s="28"/>
      <x:c r="K386" s="46"/>
      <x:c r="L386" s="31"/>
      <x:c r="M386" s="1"/>
      <x:c r="N386" s="1"/>
      <x:c r="O386" s="1"/>
    </x:row>
    <x:row r="387" ht="36" customHeight="1">
      <x:c r="A387" s="31"/>
      <x:c r="B387" s="28"/>
      <x:c r="C387" s="28"/>
      <x:c r="D387" s="46"/>
      <x:c r="E387" s="28"/>
      <x:c r="F387" s="28"/>
      <x:c r="G387" s="28"/>
      <x:c r="H387" s="46"/>
      <x:c r="I387" s="28"/>
      <x:c r="J387" s="28"/>
      <x:c r="K387" s="46"/>
      <x:c r="L387" s="31"/>
      <x:c r="M387" s="1"/>
      <x:c r="N387" s="1"/>
      <x:c r="O387" s="1"/>
    </x:row>
    <x:row r="388" ht="36" customHeight="1">
      <x:c r="A388" s="31"/>
      <x:c r="B388" s="28"/>
      <x:c r="C388" s="28"/>
      <x:c r="D388" s="46"/>
      <x:c r="E388" s="28"/>
      <x:c r="F388" s="28"/>
      <x:c r="G388" s="28"/>
      <x:c r="H388" s="46"/>
      <x:c r="I388" s="28"/>
      <x:c r="J388" s="28"/>
      <x:c r="K388" s="46"/>
      <x:c r="L388" s="31"/>
      <x:c r="M388" s="1"/>
      <x:c r="N388" s="1"/>
      <x:c r="O388" s="1"/>
    </x:row>
    <x:row r="389" ht="36" customHeight="1">
      <x:c r="A389" s="31"/>
      <x:c r="B389" s="28"/>
      <x:c r="C389" s="28"/>
      <x:c r="D389" s="46"/>
      <x:c r="E389" s="28"/>
      <x:c r="F389" s="28"/>
      <x:c r="G389" s="28"/>
      <x:c r="H389" s="46"/>
      <x:c r="I389" s="28"/>
      <x:c r="J389" s="28"/>
      <x:c r="K389" s="46"/>
      <x:c r="L389" s="31"/>
      <x:c r="M389" s="1"/>
      <x:c r="N389" s="1"/>
      <x:c r="O389" s="1"/>
    </x:row>
    <x:row r="390" ht="36" customHeight="1">
      <x:c r="A390" s="31"/>
      <x:c r="B390" s="28"/>
      <x:c r="C390" s="28"/>
      <x:c r="D390" s="46"/>
      <x:c r="E390" s="28"/>
      <x:c r="F390" s="28"/>
      <x:c r="G390" s="28"/>
      <x:c r="H390" s="46"/>
      <x:c r="I390" s="28"/>
      <x:c r="J390" s="28"/>
      <x:c r="K390" s="46"/>
      <x:c r="L390" s="31"/>
      <x:c r="M390" s="1"/>
      <x:c r="N390" s="1"/>
      <x:c r="O390" s="1"/>
    </x:row>
    <x:row r="391" ht="36" customHeight="1">
      <x:c r="A391" s="31"/>
      <x:c r="B391" s="28"/>
      <x:c r="C391" s="28"/>
      <x:c r="D391" s="46"/>
      <x:c r="E391" s="28"/>
      <x:c r="F391" s="28"/>
      <x:c r="G391" s="28"/>
      <x:c r="H391" s="46"/>
      <x:c r="I391" s="28"/>
      <x:c r="J391" s="28"/>
      <x:c r="K391" s="46"/>
      <x:c r="L391" s="31"/>
      <x:c r="M391" s="1"/>
      <x:c r="N391" s="1"/>
      <x:c r="O391" s="1"/>
    </x:row>
    <x:row r="392" ht="36" customHeight="1">
      <x:c r="A392" s="31"/>
      <x:c r="B392" s="28"/>
      <x:c r="C392" s="28"/>
      <x:c r="D392" s="46"/>
      <x:c r="E392" s="28"/>
      <x:c r="F392" s="28"/>
      <x:c r="G392" s="28"/>
      <x:c r="H392" s="46"/>
      <x:c r="I392" s="28"/>
      <x:c r="J392" s="28"/>
      <x:c r="K392" s="46"/>
      <x:c r="L392" s="31"/>
      <x:c r="M392" s="1"/>
      <x:c r="N392" s="1"/>
      <x:c r="O392" s="1"/>
    </x:row>
    <x:row r="393" ht="36" customHeight="1">
      <x:c r="A393" s="31"/>
      <x:c r="B393" s="28"/>
      <x:c r="C393" s="28"/>
      <x:c r="D393" s="46"/>
      <x:c r="E393" s="28"/>
      <x:c r="F393" s="28"/>
      <x:c r="G393" s="28"/>
      <x:c r="H393" s="46"/>
      <x:c r="I393" s="28"/>
      <x:c r="J393" s="28"/>
      <x:c r="K393" s="46"/>
      <x:c r="L393" s="31"/>
      <x:c r="M393" s="1"/>
      <x:c r="N393" s="1"/>
      <x:c r="O393" s="1"/>
    </x:row>
    <x:row r="394" ht="36" customHeight="1">
      <x:c r="A394" s="31"/>
      <x:c r="B394" s="28"/>
      <x:c r="C394" s="28"/>
      <x:c r="D394" s="46"/>
      <x:c r="E394" s="28"/>
      <x:c r="F394" s="28"/>
      <x:c r="G394" s="28"/>
      <x:c r="H394" s="46"/>
      <x:c r="I394" s="28"/>
      <x:c r="J394" s="28"/>
      <x:c r="K394" s="46"/>
      <x:c r="L394" s="31"/>
      <x:c r="M394" s="1"/>
      <x:c r="N394" s="1"/>
      <x:c r="O394" s="1"/>
    </x:row>
    <x:row r="395" ht="36" customHeight="1">
      <x:c r="A395" s="31"/>
      <x:c r="B395" s="28"/>
      <x:c r="C395" s="28"/>
      <x:c r="D395" s="46"/>
      <x:c r="E395" s="28"/>
      <x:c r="F395" s="28"/>
      <x:c r="G395" s="28"/>
      <x:c r="H395" s="46"/>
      <x:c r="I395" s="28"/>
      <x:c r="J395" s="28"/>
      <x:c r="K395" s="46"/>
      <x:c r="L395" s="31"/>
      <x:c r="M395" s="1"/>
      <x:c r="N395" s="1"/>
      <x:c r="O395" s="1"/>
    </x:row>
    <x:row r="396" ht="36" customHeight="1">
      <x:c r="A396" s="31"/>
      <x:c r="B396" s="28"/>
      <x:c r="C396" s="28"/>
      <x:c r="D396" s="46"/>
      <x:c r="E396" s="28"/>
      <x:c r="F396" s="28"/>
      <x:c r="G396" s="28"/>
      <x:c r="H396" s="46"/>
      <x:c r="I396" s="28"/>
      <x:c r="J396" s="28"/>
      <x:c r="K396" s="46"/>
      <x:c r="L396" s="31"/>
      <x:c r="M396" s="1"/>
      <x:c r="N396" s="1"/>
      <x:c r="O396" s="1"/>
    </x:row>
    <x:row r="397" ht="36" customHeight="1">
      <x:c r="A397" s="31"/>
      <x:c r="B397" s="28"/>
      <x:c r="C397" s="28"/>
      <x:c r="D397" s="46"/>
      <x:c r="E397" s="28"/>
      <x:c r="F397" s="28"/>
      <x:c r="G397" s="28"/>
      <x:c r="H397" s="46"/>
      <x:c r="I397" s="28"/>
      <x:c r="J397" s="28"/>
      <x:c r="K397" s="46"/>
      <x:c r="L397" s="31"/>
      <x:c r="M397" s="1"/>
      <x:c r="N397" s="1"/>
      <x:c r="O397" s="1"/>
    </x:row>
    <x:row r="398" ht="36" customHeight="1">
      <x:c r="A398" s="31"/>
      <x:c r="B398" s="28"/>
      <x:c r="C398" s="28"/>
      <x:c r="D398" s="46"/>
      <x:c r="E398" s="28"/>
      <x:c r="F398" s="28"/>
      <x:c r="G398" s="28"/>
      <x:c r="H398" s="46"/>
      <x:c r="I398" s="28"/>
      <x:c r="J398" s="28"/>
      <x:c r="K398" s="46"/>
      <x:c r="L398" s="31"/>
      <x:c r="M398" s="1"/>
      <x:c r="N398" s="1"/>
      <x:c r="O398" s="1"/>
    </x:row>
    <x:row r="399" ht="36" customHeight="1">
      <x:c r="A399" s="31"/>
      <x:c r="B399" s="28"/>
      <x:c r="C399" s="28"/>
      <x:c r="D399" s="46"/>
      <x:c r="E399" s="28"/>
      <x:c r="F399" s="28"/>
      <x:c r="G399" s="28"/>
      <x:c r="H399" s="46"/>
      <x:c r="I399" s="28"/>
      <x:c r="J399" s="28"/>
      <x:c r="K399" s="46"/>
      <x:c r="L399" s="31"/>
      <x:c r="M399" s="1"/>
      <x:c r="N399" s="1"/>
      <x:c r="O399" s="1"/>
    </x:row>
    <x:row r="400" ht="36" customHeight="1">
      <x:c r="A400" s="31"/>
      <x:c r="B400" s="28"/>
      <x:c r="C400" s="28"/>
      <x:c r="D400" s="46"/>
      <x:c r="E400" s="28"/>
      <x:c r="F400" s="28"/>
      <x:c r="G400" s="28"/>
      <x:c r="H400" s="46"/>
      <x:c r="I400" s="28"/>
      <x:c r="J400" s="28"/>
      <x:c r="K400" s="46"/>
      <x:c r="L400" s="31"/>
      <x:c r="M400" s="1"/>
      <x:c r="N400" s="1"/>
      <x:c r="O400" s="1"/>
    </x:row>
    <x:row r="401" ht="36" customHeight="1">
      <x:c r="A401" s="31"/>
      <x:c r="B401" s="28"/>
      <x:c r="C401" s="28"/>
      <x:c r="D401" s="46"/>
      <x:c r="E401" s="28"/>
      <x:c r="F401" s="28"/>
      <x:c r="G401" s="28"/>
      <x:c r="H401" s="46"/>
      <x:c r="I401" s="28"/>
      <x:c r="J401" s="28"/>
      <x:c r="K401" s="46"/>
      <x:c r="L401" s="31"/>
      <x:c r="M401" s="1"/>
      <x:c r="N401" s="1"/>
      <x:c r="O401" s="1"/>
    </x:row>
    <x:row r="402" ht="36" customHeight="1">
      <x:c r="A402" s="31"/>
      <x:c r="B402" s="28"/>
      <x:c r="C402" s="28"/>
      <x:c r="D402" s="46"/>
      <x:c r="E402" s="28"/>
      <x:c r="F402" s="28"/>
      <x:c r="G402" s="28"/>
      <x:c r="H402" s="46"/>
      <x:c r="I402" s="28"/>
      <x:c r="J402" s="28"/>
      <x:c r="K402" s="46"/>
      <x:c r="L402" s="31"/>
      <x:c r="M402" s="1"/>
      <x:c r="N402" s="1"/>
      <x:c r="O402" s="1"/>
    </x:row>
    <x:row r="403" ht="36" customHeight="1">
      <x:c r="A403" s="31"/>
      <x:c r="B403" s="28"/>
      <x:c r="C403" s="28"/>
      <x:c r="D403" s="46"/>
      <x:c r="E403" s="28"/>
      <x:c r="F403" s="28"/>
      <x:c r="G403" s="28"/>
      <x:c r="H403" s="46"/>
      <x:c r="I403" s="28"/>
      <x:c r="J403" s="28"/>
      <x:c r="K403" s="46"/>
      <x:c r="L403" s="31"/>
      <x:c r="M403" s="1"/>
      <x:c r="N403" s="1"/>
      <x:c r="O403" s="1"/>
    </x:row>
    <x:row r="404" ht="36" customHeight="1">
      <x:c r="A404" s="31"/>
      <x:c r="B404" s="28"/>
      <x:c r="C404" s="28"/>
      <x:c r="D404" s="46"/>
      <x:c r="E404" s="28"/>
      <x:c r="F404" s="28"/>
      <x:c r="G404" s="28"/>
      <x:c r="H404" s="46"/>
      <x:c r="I404" s="28"/>
      <x:c r="J404" s="28"/>
      <x:c r="K404" s="46"/>
      <x:c r="L404" s="31"/>
      <x:c r="M404" s="1"/>
      <x:c r="N404" s="1"/>
      <x:c r="O404" s="1"/>
    </x:row>
    <x:row r="405" ht="36" customHeight="1">
      <x:c r="A405" s="31"/>
      <x:c r="B405" s="28"/>
      <x:c r="C405" s="28"/>
      <x:c r="D405" s="46"/>
      <x:c r="E405" s="28"/>
      <x:c r="F405" s="28"/>
      <x:c r="G405" s="28"/>
      <x:c r="H405" s="46"/>
      <x:c r="I405" s="28"/>
      <x:c r="J405" s="28"/>
      <x:c r="K405" s="46"/>
      <x:c r="L405" s="31"/>
      <x:c r="M405" s="1"/>
      <x:c r="N405" s="1"/>
      <x:c r="O405" s="1"/>
    </x:row>
    <x:row r="406" ht="36" customHeight="1">
      <x:c r="A406" s="31"/>
      <x:c r="B406" s="28"/>
      <x:c r="C406" s="28"/>
      <x:c r="D406" s="46"/>
      <x:c r="E406" s="28"/>
      <x:c r="F406" s="28"/>
      <x:c r="G406" s="28"/>
      <x:c r="H406" s="46"/>
      <x:c r="I406" s="28"/>
      <x:c r="J406" s="28"/>
      <x:c r="K406" s="46"/>
      <x:c r="L406" s="31"/>
      <x:c r="M406" s="1"/>
      <x:c r="N406" s="1"/>
      <x:c r="O406" s="1"/>
    </x:row>
    <x:row r="407" ht="36" customHeight="1">
      <x:c r="A407" s="31"/>
      <x:c r="B407" s="28"/>
      <x:c r="C407" s="28"/>
      <x:c r="D407" s="46"/>
      <x:c r="E407" s="28"/>
      <x:c r="F407" s="28"/>
      <x:c r="G407" s="28"/>
      <x:c r="H407" s="46"/>
      <x:c r="I407" s="28"/>
      <x:c r="J407" s="28"/>
      <x:c r="K407" s="46"/>
      <x:c r="L407" s="31"/>
      <x:c r="M407" s="1"/>
      <x:c r="N407" s="1"/>
      <x:c r="O407" s="1"/>
    </x:row>
    <x:row r="408" ht="36" customHeight="1">
      <x:c r="A408" s="31"/>
      <x:c r="B408" s="28"/>
      <x:c r="C408" s="28"/>
      <x:c r="D408" s="46"/>
      <x:c r="E408" s="28"/>
      <x:c r="F408" s="28"/>
      <x:c r="G408" s="28"/>
      <x:c r="H408" s="46"/>
      <x:c r="I408" s="28"/>
      <x:c r="J408" s="28"/>
      <x:c r="K408" s="46"/>
      <x:c r="L408" s="31"/>
      <x:c r="M408" s="1"/>
      <x:c r="N408" s="1"/>
      <x:c r="O408" s="1"/>
    </x:row>
    <x:row r="409" ht="36" customHeight="1">
      <x:c r="A409" s="31"/>
      <x:c r="B409" s="28"/>
      <x:c r="C409" s="28"/>
      <x:c r="D409" s="46"/>
      <x:c r="E409" s="28"/>
      <x:c r="F409" s="28"/>
      <x:c r="G409" s="28"/>
      <x:c r="H409" s="46"/>
      <x:c r="I409" s="28"/>
      <x:c r="J409" s="28"/>
      <x:c r="K409" s="46"/>
      <x:c r="L409" s="31"/>
      <x:c r="M409" s="1"/>
      <x:c r="N409" s="1"/>
      <x:c r="O409" s="1"/>
    </x:row>
    <x:row r="410" ht="36" customHeight="1">
      <x:c r="A410" s="31"/>
      <x:c r="B410" s="28"/>
      <x:c r="C410" s="28"/>
      <x:c r="D410" s="46"/>
      <x:c r="E410" s="28"/>
      <x:c r="F410" s="28"/>
      <x:c r="G410" s="28"/>
      <x:c r="H410" s="46"/>
      <x:c r="I410" s="28"/>
      <x:c r="J410" s="28"/>
      <x:c r="K410" s="46"/>
      <x:c r="L410" s="31"/>
      <x:c r="M410" s="1"/>
      <x:c r="N410" s="1"/>
      <x:c r="O410" s="1"/>
    </x:row>
    <x:row r="411" ht="36" customHeight="1">
      <x:c r="A411" s="31"/>
      <x:c r="B411" s="28"/>
      <x:c r="C411" s="28"/>
      <x:c r="D411" s="46"/>
      <x:c r="E411" s="28"/>
      <x:c r="F411" s="28"/>
      <x:c r="G411" s="28"/>
      <x:c r="H411" s="46"/>
      <x:c r="I411" s="28"/>
      <x:c r="J411" s="28"/>
      <x:c r="K411" s="46"/>
      <x:c r="L411" s="31"/>
      <x:c r="M411" s="1"/>
      <x:c r="N411" s="1"/>
      <x:c r="O411" s="1"/>
    </x:row>
    <x:row r="412" ht="36" customHeight="1">
      <x:c r="A412" s="31"/>
      <x:c r="B412" s="28"/>
      <x:c r="C412" s="28"/>
      <x:c r="D412" s="46"/>
      <x:c r="E412" s="28"/>
      <x:c r="F412" s="28"/>
      <x:c r="G412" s="28"/>
      <x:c r="H412" s="46"/>
      <x:c r="I412" s="28"/>
      <x:c r="J412" s="28"/>
      <x:c r="K412" s="46"/>
      <x:c r="L412" s="31"/>
      <x:c r="M412" s="1"/>
      <x:c r="N412" s="1"/>
      <x:c r="O412" s="1"/>
    </x:row>
    <x:row r="413" ht="36" customHeight="1">
      <x:c r="A413" s="31"/>
      <x:c r="B413" s="28"/>
      <x:c r="C413" s="28"/>
      <x:c r="D413" s="46"/>
      <x:c r="E413" s="28"/>
      <x:c r="F413" s="28"/>
      <x:c r="G413" s="28"/>
      <x:c r="H413" s="46"/>
      <x:c r="I413" s="28"/>
      <x:c r="J413" s="28"/>
      <x:c r="K413" s="46"/>
      <x:c r="L413" s="31"/>
      <x:c r="M413" s="1"/>
      <x:c r="N413" s="1"/>
      <x:c r="O413" s="1"/>
    </x:row>
    <x:row r="414" ht="36" customHeight="1">
      <x:c r="A414" s="31"/>
      <x:c r="B414" s="28"/>
      <x:c r="C414" s="28"/>
      <x:c r="D414" s="46"/>
      <x:c r="E414" s="28"/>
      <x:c r="F414" s="28"/>
      <x:c r="G414" s="28"/>
      <x:c r="H414" s="46"/>
      <x:c r="I414" s="28"/>
      <x:c r="J414" s="28"/>
      <x:c r="K414" s="46"/>
      <x:c r="L414" s="31"/>
      <x:c r="M414" s="1"/>
      <x:c r="N414" s="1"/>
      <x:c r="O414" s="1"/>
    </x:row>
    <x:row r="415" ht="36" customHeight="1">
      <x:c r="A415" s="31"/>
      <x:c r="B415" s="28"/>
      <x:c r="C415" s="28"/>
      <x:c r="D415" s="46"/>
      <x:c r="E415" s="28"/>
      <x:c r="F415" s="28"/>
      <x:c r="G415" s="28"/>
      <x:c r="H415" s="46"/>
      <x:c r="I415" s="28"/>
      <x:c r="J415" s="28"/>
      <x:c r="K415" s="46"/>
      <x:c r="L415" s="31"/>
      <x:c r="M415" s="1"/>
      <x:c r="N415" s="1"/>
      <x:c r="O415" s="1"/>
    </x:row>
    <x:row r="416" ht="36" customHeight="1">
      <x:c r="A416" s="31"/>
      <x:c r="B416" s="28"/>
      <x:c r="C416" s="28"/>
      <x:c r="D416" s="46"/>
      <x:c r="E416" s="28"/>
      <x:c r="F416" s="28"/>
      <x:c r="G416" s="28"/>
      <x:c r="H416" s="46"/>
      <x:c r="I416" s="28"/>
      <x:c r="J416" s="28"/>
      <x:c r="K416" s="46"/>
      <x:c r="L416" s="31"/>
      <x:c r="M416" s="1"/>
      <x:c r="N416" s="1"/>
      <x:c r="O416" s="1"/>
    </x:row>
    <x:row r="417" ht="36" customHeight="1">
      <x:c r="A417" s="31"/>
      <x:c r="B417" s="28"/>
      <x:c r="C417" s="28"/>
      <x:c r="D417" s="46"/>
      <x:c r="E417" s="28"/>
      <x:c r="F417" s="28"/>
      <x:c r="G417" s="28"/>
      <x:c r="H417" s="46"/>
      <x:c r="I417" s="28"/>
      <x:c r="J417" s="28"/>
      <x:c r="K417" s="46"/>
      <x:c r="L417" s="31"/>
      <x:c r="M417" s="1"/>
      <x:c r="N417" s="1"/>
      <x:c r="O417" s="1"/>
    </x:row>
    <x:row r="418" ht="36" customHeight="1">
      <x:c r="A418" s="31"/>
      <x:c r="B418" s="28"/>
      <x:c r="C418" s="28"/>
      <x:c r="D418" s="46"/>
      <x:c r="E418" s="28"/>
      <x:c r="F418" s="28"/>
      <x:c r="G418" s="28"/>
      <x:c r="H418" s="46"/>
      <x:c r="I418" s="28"/>
      <x:c r="J418" s="28"/>
      <x:c r="K418" s="46"/>
      <x:c r="L418" s="31"/>
      <x:c r="M418" s="1"/>
      <x:c r="N418" s="1"/>
      <x:c r="O418" s="1"/>
    </x:row>
    <x:row r="419" ht="36" customHeight="1">
      <x:c r="A419" s="31"/>
      <x:c r="B419" s="28"/>
      <x:c r="C419" s="28"/>
      <x:c r="D419" s="46"/>
      <x:c r="E419" s="28"/>
      <x:c r="F419" s="28"/>
      <x:c r="G419" s="28"/>
      <x:c r="H419" s="46"/>
      <x:c r="I419" s="28"/>
      <x:c r="J419" s="28"/>
      <x:c r="K419" s="46"/>
      <x:c r="L419" s="31"/>
      <x:c r="M419" s="1"/>
      <x:c r="N419" s="1"/>
      <x:c r="O419" s="1"/>
    </x:row>
    <x:row r="420" ht="36" customHeight="1">
      <x:c r="A420" s="31"/>
      <x:c r="B420" s="28"/>
      <x:c r="C420" s="28"/>
      <x:c r="D420" s="46"/>
      <x:c r="E420" s="28"/>
      <x:c r="F420" s="28"/>
      <x:c r="G420" s="28"/>
      <x:c r="H420" s="46"/>
      <x:c r="I420" s="28"/>
      <x:c r="J420" s="28"/>
      <x:c r="K420" s="46"/>
      <x:c r="L420" s="31"/>
      <x:c r="M420" s="1"/>
      <x:c r="N420" s="1"/>
      <x:c r="O420" s="1"/>
    </x:row>
    <x:row r="421" ht="36" customHeight="1">
      <x:c r="A421" s="31"/>
      <x:c r="B421" s="28"/>
      <x:c r="C421" s="28"/>
      <x:c r="D421" s="46"/>
      <x:c r="E421" s="28"/>
      <x:c r="F421" s="28"/>
      <x:c r="G421" s="28"/>
      <x:c r="H421" s="46"/>
      <x:c r="I421" s="28"/>
      <x:c r="J421" s="28"/>
      <x:c r="K421" s="46"/>
      <x:c r="L421" s="31"/>
      <x:c r="M421" s="1"/>
      <x:c r="N421" s="1"/>
      <x:c r="O421" s="1"/>
    </x:row>
    <x:row r="422" ht="36" customHeight="1">
      <x:c r="A422" s="31"/>
      <x:c r="B422" s="28"/>
      <x:c r="C422" s="28"/>
      <x:c r="D422" s="46"/>
      <x:c r="E422" s="28"/>
      <x:c r="F422" s="28"/>
      <x:c r="G422" s="28"/>
      <x:c r="H422" s="46"/>
      <x:c r="I422" s="28"/>
      <x:c r="J422" s="28"/>
      <x:c r="K422" s="46"/>
      <x:c r="L422" s="31"/>
      <x:c r="M422" s="1"/>
      <x:c r="N422" s="1"/>
      <x:c r="O422" s="1"/>
    </x:row>
    <x:row r="423" ht="36" customHeight="1">
      <x:c r="A423" s="31"/>
      <x:c r="B423" s="28"/>
      <x:c r="C423" s="28"/>
      <x:c r="D423" s="46"/>
      <x:c r="E423" s="28"/>
      <x:c r="F423" s="28"/>
      <x:c r="G423" s="28"/>
      <x:c r="H423" s="46"/>
      <x:c r="I423" s="28"/>
      <x:c r="J423" s="28"/>
      <x:c r="K423" s="46"/>
      <x:c r="L423" s="31"/>
      <x:c r="M423" s="1"/>
      <x:c r="N423" s="1"/>
      <x:c r="O423" s="1"/>
    </x:row>
    <x:row r="424" ht="36" customHeight="1">
      <x:c r="A424" s="31"/>
      <x:c r="B424" s="28"/>
      <x:c r="C424" s="28"/>
      <x:c r="D424" s="46"/>
      <x:c r="E424" s="28"/>
      <x:c r="F424" s="28"/>
      <x:c r="G424" s="28"/>
      <x:c r="H424" s="46"/>
      <x:c r="I424" s="28"/>
      <x:c r="J424" s="28"/>
      <x:c r="K424" s="46"/>
      <x:c r="L424" s="31"/>
      <x:c r="M424" s="1"/>
      <x:c r="N424" s="1"/>
      <x:c r="O424" s="1"/>
    </x:row>
    <x:row r="425" ht="36" customHeight="1">
      <x:c r="A425" s="31"/>
      <x:c r="B425" s="28"/>
      <x:c r="C425" s="28"/>
      <x:c r="D425" s="46"/>
      <x:c r="E425" s="28"/>
      <x:c r="F425" s="28"/>
      <x:c r="G425" s="28"/>
      <x:c r="H425" s="46"/>
      <x:c r="I425" s="28"/>
      <x:c r="J425" s="28"/>
      <x:c r="K425" s="46"/>
      <x:c r="L425" s="31"/>
      <x:c r="M425" s="1"/>
      <x:c r="N425" s="1"/>
      <x:c r="O425" s="1"/>
    </x:row>
    <x:row r="426" ht="36" customHeight="1">
      <x:c r="A426" s="31"/>
      <x:c r="B426" s="28"/>
      <x:c r="C426" s="28"/>
      <x:c r="D426" s="46"/>
      <x:c r="E426" s="28"/>
      <x:c r="F426" s="28"/>
      <x:c r="G426" s="28"/>
      <x:c r="H426" s="46"/>
      <x:c r="I426" s="28"/>
      <x:c r="J426" s="28"/>
      <x:c r="K426" s="46"/>
      <x:c r="L426" s="31"/>
      <x:c r="M426" s="1"/>
      <x:c r="N426" s="1"/>
      <x:c r="O426" s="1"/>
    </x:row>
    <x:row r="427" ht="36" customHeight="1">
      <x:c r="A427" s="31"/>
      <x:c r="B427" s="28"/>
      <x:c r="C427" s="28"/>
      <x:c r="D427" s="46"/>
      <x:c r="E427" s="28"/>
      <x:c r="F427" s="28"/>
      <x:c r="G427" s="28"/>
      <x:c r="H427" s="46"/>
      <x:c r="I427" s="28"/>
      <x:c r="J427" s="28"/>
      <x:c r="K427" s="46"/>
      <x:c r="L427" s="31"/>
      <x:c r="M427" s="1"/>
      <x:c r="N427" s="1"/>
      <x:c r="O427" s="1"/>
    </x:row>
    <x:row r="428" ht="36" customHeight="1">
      <x:c r="A428" s="31"/>
      <x:c r="B428" s="28"/>
      <x:c r="C428" s="28"/>
      <x:c r="D428" s="46"/>
      <x:c r="E428" s="28"/>
      <x:c r="F428" s="28"/>
      <x:c r="G428" s="28"/>
      <x:c r="H428" s="46"/>
      <x:c r="I428" s="28"/>
      <x:c r="J428" s="28"/>
      <x:c r="K428" s="46"/>
      <x:c r="L428" s="31"/>
      <x:c r="M428" s="1"/>
      <x:c r="N428" s="1"/>
      <x:c r="O428" s="1"/>
    </x:row>
    <x:row r="429" ht="36" customHeight="1">
      <x:c r="A429" s="31"/>
      <x:c r="B429" s="28"/>
      <x:c r="C429" s="28"/>
      <x:c r="D429" s="46"/>
      <x:c r="E429" s="28"/>
      <x:c r="F429" s="28"/>
      <x:c r="G429" s="28"/>
      <x:c r="H429" s="46"/>
      <x:c r="I429" s="28"/>
      <x:c r="J429" s="28"/>
      <x:c r="K429" s="46"/>
      <x:c r="L429" s="31"/>
      <x:c r="M429" s="1"/>
      <x:c r="N429" s="1"/>
      <x:c r="O429" s="1"/>
    </x:row>
    <x:row r="430" ht="36" customHeight="1">
      <x:c r="A430" s="31"/>
      <x:c r="B430" s="28"/>
      <x:c r="C430" s="28"/>
      <x:c r="D430" s="46"/>
      <x:c r="E430" s="28"/>
      <x:c r="F430" s="28"/>
      <x:c r="G430" s="28"/>
      <x:c r="H430" s="46"/>
      <x:c r="I430" s="28"/>
      <x:c r="J430" s="28"/>
      <x:c r="K430" s="46"/>
      <x:c r="L430" s="31"/>
      <x:c r="M430" s="1"/>
      <x:c r="N430" s="1"/>
      <x:c r="O430" s="1"/>
    </x:row>
    <x:row r="431" ht="36" customHeight="1">
      <x:c r="A431" s="31"/>
      <x:c r="B431" s="28"/>
      <x:c r="C431" s="28"/>
      <x:c r="D431" s="46"/>
      <x:c r="E431" s="28"/>
      <x:c r="F431" s="28"/>
      <x:c r="G431" s="28"/>
      <x:c r="H431" s="46"/>
      <x:c r="I431" s="28"/>
      <x:c r="J431" s="28"/>
      <x:c r="K431" s="46"/>
      <x:c r="L431" s="31"/>
      <x:c r="M431" s="1"/>
      <x:c r="N431" s="1"/>
      <x:c r="O431" s="1"/>
    </x:row>
    <x:row r="432" ht="36" customHeight="1">
      <x:c r="A432" s="31"/>
      <x:c r="B432" s="28"/>
      <x:c r="C432" s="28"/>
      <x:c r="D432" s="46"/>
      <x:c r="E432" s="28"/>
      <x:c r="F432" s="28"/>
      <x:c r="G432" s="28"/>
      <x:c r="H432" s="46"/>
      <x:c r="I432" s="28"/>
      <x:c r="J432" s="28"/>
      <x:c r="K432" s="46"/>
      <x:c r="L432" s="31"/>
      <x:c r="M432" s="1"/>
      <x:c r="N432" s="1"/>
      <x:c r="O432" s="1"/>
    </x:row>
    <x:row r="433" ht="36" customHeight="1">
      <x:c r="A433" s="31"/>
      <x:c r="B433" s="28"/>
      <x:c r="C433" s="28"/>
      <x:c r="D433" s="46"/>
      <x:c r="E433" s="28"/>
      <x:c r="F433" s="28"/>
      <x:c r="G433" s="28"/>
      <x:c r="H433" s="46"/>
      <x:c r="I433" s="28"/>
      <x:c r="J433" s="28"/>
      <x:c r="K433" s="46"/>
      <x:c r="L433" s="31"/>
      <x:c r="M433" s="1"/>
      <x:c r="N433" s="1"/>
      <x:c r="O433" s="1"/>
    </x:row>
    <x:row r="434" ht="36" customHeight="1">
      <x:c r="A434" s="31"/>
      <x:c r="B434" s="28"/>
      <x:c r="C434" s="28"/>
      <x:c r="D434" s="46"/>
      <x:c r="E434" s="28"/>
      <x:c r="F434" s="28"/>
      <x:c r="G434" s="28"/>
      <x:c r="H434" s="46"/>
      <x:c r="I434" s="28"/>
      <x:c r="J434" s="28"/>
      <x:c r="K434" s="46"/>
      <x:c r="L434" s="31"/>
      <x:c r="M434" s="1"/>
      <x:c r="N434" s="1"/>
      <x:c r="O434" s="1"/>
    </x:row>
    <x:row r="435" ht="36" customHeight="1">
      <x:c r="A435" s="31"/>
      <x:c r="B435" s="28"/>
      <x:c r="C435" s="28"/>
      <x:c r="D435" s="46"/>
      <x:c r="E435" s="28"/>
      <x:c r="F435" s="28"/>
      <x:c r="G435" s="28"/>
      <x:c r="H435" s="46"/>
      <x:c r="I435" s="28"/>
      <x:c r="J435" s="28"/>
      <x:c r="K435" s="46"/>
      <x:c r="L435" s="31"/>
      <x:c r="M435" s="1"/>
      <x:c r="N435" s="1"/>
      <x:c r="O435" s="1"/>
    </x:row>
    <x:row r="436" ht="36" customHeight="1">
      <x:c r="A436" s="31"/>
      <x:c r="B436" s="28"/>
      <x:c r="C436" s="28"/>
      <x:c r="D436" s="46"/>
      <x:c r="E436" s="28"/>
      <x:c r="F436" s="28"/>
      <x:c r="G436" s="28"/>
      <x:c r="H436" s="46"/>
      <x:c r="I436" s="28"/>
      <x:c r="J436" s="28"/>
      <x:c r="K436" s="46"/>
      <x:c r="L436" s="31"/>
      <x:c r="M436" s="1"/>
      <x:c r="N436" s="1"/>
      <x:c r="O436" s="1"/>
    </x:row>
    <x:row r="437" ht="36" customHeight="1">
      <x:c r="A437" s="32"/>
      <x:c r="B437" s="29"/>
      <x:c r="C437" s="29"/>
      <x:c r="D437" s="47"/>
      <x:c r="E437" s="29"/>
      <x:c r="F437" s="29"/>
      <x:c r="G437" s="29"/>
      <x:c r="H437" s="47"/>
      <x:c r="I437" s="29"/>
      <x:c r="J437" s="29"/>
      <x:c r="K437" s="47"/>
      <x:c r="L437" s="32"/>
      <x:c r="M437" s="1"/>
      <x:c r="N437" s="1"/>
      <x:c r="O437" s="1"/>
    </x:row>
  </x:sheetData>
  <x:conditionalFormatting sqref="C8:C107">
    <x:cfRule type="expression" dxfId="3" priority="1">
      <x:formula>AND($A8&lt;&gt;"",OR(ISNUMBER(SEARCH("Complete",$C8)),ISNUMBER(SEARCH("missing",$C8)),ISNUMBER(SEARCH("conflict",$C8)),ISNUMBER(SEARCH("Duplicate",$C8)),ISNUMBER(SEARCH("Closure needs",$C8))))</x:formula>
    </x:cfRule>
  </x:conditionalFormatting>
  <x:dataValidations count="6">
    <x:dataValidation type="list" errorStyle="stop" showErrorMessage="1" errorTitle="Choose a listed value" error="Select a listed value or leave unknown information blank." sqref="E8:E107">
      <x:formula1>"RFQ approval,Material approval,Hardware approval,Interface approval,Change,Production release"</x:formula1>
    </x:dataValidation>
    <x:dataValidation type="list" errorStyle="stop" showErrorMessage="1" errorTitle="Choose a listed value" error="Select a listed value or leave unknown information blank." sqref="G8:G107">
      <x:formula1>"Pending,Approved,Approved with comments,Revise and resubmit,Rejected,Superseded,Not applicable"</x:formula1>
    </x:dataValidation>
    <x:dataValidation type="list" errorStyle="stop" showErrorMessage="1" errorTitle="Choose a listed value" error="Select a listed value or leave unknown information blank." sqref="O8:O107">
      <x:formula1>"Not released,Hold,Recorded release,Not applicable"</x:formula1>
    </x:dataValidation>
    <x:dataValidation type="list" errorStyle="stop" showErrorMessage="1" errorTitle="Choose a listed value" error="Select a listed value or leave unknown information blank." sqref="J228:J327">
      <x:formula1>"Pending response,No change confirmed,Change agreed"</x:formula1>
    </x:dataValidation>
    <x:dataValidation type="list" errorStyle="stop" showErrorMessage="1" errorTitle="Choose a listed value" error="Select a listed value or leave unknown information blank." sqref="F338:F437">
      <x:formula1>"Pending,Accepted,Further action"</x:formula1>
    </x:dataValidation>
    <x:dataValidation type="list" errorStyle="stop" showErrorMessage="1" errorTitle="Choose a listed value" error="Select a listed value or leave unknown information blank." sqref="I338:I437">
      <x:formula1>"Open,Closed"</x:formula1>
    </x:dataValidation>
  </x:dataValidations>
  <x:pageMargins left="0.7" right="0.7" top="0.75" bottom="0.75" header="0.3" footer="0.3"/>
  <x:tableParts count="4">
    <x:tablePart xmlns:r="http://schemas.openxmlformats.org/officeDocument/2006/relationships" r:id="R2e7a9a72f6ea48d5"/>
    <x:tablePart xmlns:r="http://schemas.openxmlformats.org/officeDocument/2006/relationships" r:id="R1bd23b3b0ef74182"/>
    <x:tablePart xmlns:r="http://schemas.openxmlformats.org/officeDocument/2006/relationships" r:id="R03260336d98742a7"/>
    <x:tablePart xmlns:r="http://schemas.openxmlformats.org/officeDocument/2006/relationships" r:id="Rb207184b7adc4dae"/>
  </x:tableParts>
</x:worksheet>
</file>

<file path=xl/worksheets/sheet5.xml><?xml version="1.0" encoding="utf-8"?>
<x:worksheet xmlns:x="http://schemas.openxmlformats.org/spreadsheetml/2006/main">
  <x:sheetPr>
    <x:tabColor rgb="FF71867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.5600004196167" hidden="0" customWidth="1"/>
    <x:col min="2" max="2" width="18.889999389648438" hidden="0" customWidth="1"/>
    <x:col min="3" max="3" width="26.670000076293945" hidden="0" customWidth="1"/>
    <x:col min="4" max="4" width="15.5600004196167" hidden="0" customWidth="1"/>
    <x:col min="5" max="5" width="26.670000076293945" hidden="0" customWidth="1"/>
    <x:col min="6" max="6" width="18.889999389648438" hidden="0" customWidth="1"/>
    <x:col min="7" max="7" width="26.670000076293945" hidden="0" customWidth="1"/>
    <x:col min="8" max="8" width="25.559999465942383" hidden="0" customWidth="1"/>
    <x:col min="9" max="9" width="18.889999389648438" hidden="0" customWidth="1"/>
    <x:col min="10" max="10" width="26.670000076293945" hidden="0" customWidth="1"/>
    <x:col min="11" max="11" width="25.559999465942383" hidden="0" customWidth="1"/>
    <x:col min="12" max="12" width="18.889999389648438" hidden="0" customWidth="1"/>
    <x:col min="13" max="13" width="18.889999389648438" hidden="0" customWidth="1"/>
    <x:col min="14" max="14" width="18.329999923706055" hidden="0" customWidth="1"/>
    <x:col min="15" max="15" width="24.440000534057617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8" customHeight="1">
      <x:c r="A2" s="2" t="str">
        <x:v>Packing Receipt · v1.1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3" customHeight="1">
      <x:c r="A3" s="4" t="str">
        <x:v>Allocate ordered component counts once across packing lines. Record each physical arrival as a separate Receipt event; keep all quantities in the line count unit.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3" customHeight="1">
      <x:c r="A4" s="4" t="str">
        <x:v>Packing lines row 7. Receipt events row 117. Issue / closure row 227. Packed minus received is an outstanding count, not proof of transit loss.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27" customHeight="1">
      <x:c r="A5" s="1" t="str">
        <x:v>Project / version</x:v>
      </x:c>
      <x:c r="B5" s="5"/>
      <x:c r="C5" s="1" t="str">
        <x:v>Prepared by</x:v>
      </x:c>
      <x:c r="D5" s="5"/>
      <x:c r="E5" s="1" t="str">
        <x:v>Date</x:v>
      </x:c>
      <x:c r="F5" s="6"/>
      <x:c r="G5" s="1" t="str">
        <x:v>Register revision</x:v>
      </x:c>
      <x:c r="H5" s="5"/>
      <x:c r="I5" s="1" t="str">
        <x:v>Destination</x:v>
      </x:c>
      <x:c r="J5" s="5"/>
      <x:c r="K5" s="1"/>
      <x:c r="L5" s="1"/>
      <x:c r="M5" s="1"/>
      <x:c r="N5" s="1"/>
      <x:c r="O5" s="1"/>
    </x:row>
    <x:row r="6" ht="23" customHeight="1">
      <x:c r="A6" s="3" t="str">
        <x:v>Yellow: enter project records. Gray: calculated missing-item or quantity fields. Date format: mm/dd/yyyy. Use the module headers below.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 ht="48" customHeight="1">
      <x:c r="A7" s="18" t="str">
        <x:v>Packing line ID</x:v>
      </x:c>
      <x:c r="B7" s="19" t="str">
        <x:v>Cabinet ID</x:v>
      </x:c>
      <x:c r="C7" s="19" t="str">
        <x:v>Component ID</x:v>
      </x:c>
      <x:c r="D7" s="19" t="str">
        <x:v>Component revision</x:v>
      </x:c>
      <x:c r="E7" s="19" t="str">
        <x:v>Required action</x:v>
      </x:c>
      <x:c r="F7" s="19" t="str">
        <x:v>Shipment ID</x:v>
      </x:c>
      <x:c r="G7" s="19" t="str">
        <x:v>Carton ID</x:v>
      </x:c>
      <x:c r="H7" s="19" t="str">
        <x:v>Count unit</x:v>
      </x:c>
      <x:c r="I7" s="19" t="str">
        <x:v>Ordered allocation</x:v>
      </x:c>
      <x:c r="J7" s="19" t="str">
        <x:v>Packed quantity</x:v>
      </x:c>
      <x:c r="K7" s="19" t="str">
        <x:v>Received total</x:v>
      </x:c>
      <x:c r="L7" s="19" t="str">
        <x:v>Not shipped quantity</x:v>
      </x:c>
      <x:c r="M7" s="19" t="str">
        <x:v>Packed minus received</x:v>
      </x:c>
      <x:c r="N7" s="19" t="str">
        <x:v>Confirmed shortage</x:v>
      </x:c>
      <x:c r="O7" s="20" t="str">
        <x:v>Component line ID</x:v>
      </x:c>
    </x:row>
    <x:row r="8" ht="36" customHeight="1">
      <x:c r="A8" s="30"/>
      <x:c r="B8" s="30"/>
      <x:c r="C8" s="30"/>
      <x:c r="D8" s="30"/>
      <x:c r="E8" s="33" t="str">
        <x:f>IF(A8="","",IF(COUNTIFS($A$8:$A$107,A8)&lt;&gt;1,"Duplicate Packing line ID",IF(OR(B8="",C8="",D8="",H8="",I8="",J8="",O8=""),"Complete component, revision and quantities",IF(COUNTIFS('Materials Hardware'!$A$8:$A$107,O8,'Materials Hardware'!$B$8:$B$107,B8,'Materials Hardware'!$F$8:$F$107,C8,'Materials Hardware'!$O$8:$O$107,D8)&lt;&gt;1,"Component reference does not match",IF(OR(I8&lt;&gt;INT(I8),J8&lt;&gt;INT(J8),I8&lt;J8),"Review ordered allocation and packed count",IF(OR(F8="",G8=""),"Allocate shipment and carton",IF(COUNTIFS($B$118:$B$217,A8)=0,"Awaiting receipt event",IF(COUNTIFS($B$118:$B$217,A8,$C$118:$C$217,H8,$D$118:$D$217,"&gt;=0",$D$118:$D$217,"&lt;&gt;",$A$118:$A$217,"&lt;&gt;",$E$118:$E$217,"&gt;0",$F$118:$F$217,"&lt;&gt;",$L$118:$L$217,"&gt;0",$M$118:$M$217,"&lt;&gt;",$I$118:$I$217,"&lt;&gt;Not inspected",$I$118:$I$217,"&lt;&gt;")&lt;&gt;COUNTIFS($B$118:$B$217,A8),"Complete receipt units and inspection",IF(AND(COUNTIFS($A$228:$A$327,A8,$K$228:$K$327,"Closed")&gt;0,OR(COUNTIFS($B$118:$B$217,A8,$N$118:$N$217,"Final")=0,SUM(COUNTIFS($A$228:$A$327,A8,$G$228:$G$327,"&lt;&gt;",$H$228:$H$327,"Accepted",$I$228:$I$327,"&lt;&gt;",$J$228:$J$327,"&gt;0",$L$228:$L$327,"&lt;&gt;",$M$228:$M$327,"&gt;0"),COUNTIFS($A$228:$A$327,A8,$G$228:$G$327,"&lt;&gt;",$H$228:$H$327,"Accepted with agreed adjustment",$I$228:$I$327,"&lt;&gt;",$J$228:$J$327,"&gt;0",$L$228:$L$327,"&lt;&gt;",$M$228:$M$327,"&gt;0"))&lt;&gt;1)),"Closure needs final receipt and recheck",IF(AND(COUNTIFS($A$228:$A$327,A8,$K$228:$K$327,"Closed")&gt;0,OR(L8&lt;&gt;0,M8&lt;&gt;0,COUNTIFS($B$118:$B$217,A8,$I$118:$I$217,"Observed")&gt;0),COUNTIFS($A$228:$A$327,A8,$H$228:$H$327,"Accepted with agreed adjustment",$E$228:$E$327,"&lt;&gt;")&lt;&gt;1),"Resolve quantity or damage before closure",IF(AND(N8&lt;&gt;"",COUNTIFS($B$118:$B$217,A8,$N$118:$N$217,"Final")=0),"Shortage needs final receipt evidence","Review counts, inspection and action records")))))))))))</x:f>
      </x:c>
      <x:c r="F8" s="30"/>
      <x:c r="G8" s="30"/>
      <x:c r="H8" s="27"/>
      <x:c r="I8" s="39"/>
      <x:c r="J8" s="39"/>
      <x:c r="K8" s="55" t="str">
        <x:f>IF(A8="","",IF(COUNTIFS($B$118:$B$217,A8)=0,"",IF(COUNTIFS($B$118:$B$217,A8,$C$118:$C$217,H8,$D$118:$D$217,"&gt;=0",$D$118:$D$217,"&lt;&gt;",$A$118:$A$217,"&lt;&gt;")&lt;&gt;COUNTIFS($B$118:$B$217,A8),"Check event quantity / unit",SUMIFS($D$118:$D$217,$B$118:$B$217,A8,$C$118:$C$217,H8))))</x:f>
      </x:c>
      <x:c r="L8" s="55" t="str">
        <x:f>IF(A8="","",IF(AND(ISNUMBER(I8),ISNUMBER(J8)),I8-J8,""))</x:f>
      </x:c>
      <x:c r="M8" s="55" t="str">
        <x:f>IF(A8="","",IF(AND(ISNUMBER(J8),ISNUMBER(K8)),J8-K8,""))</x:f>
      </x:c>
      <x:c r="N8" s="39"/>
      <x:c r="O8" s="30"/>
    </x:row>
    <x:row r="9" ht="36" customHeight="1">
      <x:c r="A9" s="31"/>
      <x:c r="B9" s="31"/>
      <x:c r="C9" s="31"/>
      <x:c r="D9" s="31"/>
      <x:c r="E9" s="34" t="str">
        <x:f>IF(A9="","",IF(COUNTIFS($A$8:$A$107,A9)&lt;&gt;1,"Duplicate Packing line ID",IF(OR(B9="",C9="",D9="",H9="",I9="",J9="",O9=""),"Complete component, revision and quantities",IF(COUNTIFS('Materials Hardware'!$A$8:$A$107,O9,'Materials Hardware'!$B$8:$B$107,B9,'Materials Hardware'!$F$8:$F$107,C9,'Materials Hardware'!$O$8:$O$107,D9)&lt;&gt;1,"Component reference does not match",IF(OR(I9&lt;&gt;INT(I9),J9&lt;&gt;INT(J9),I9&lt;J9),"Review ordered allocation and packed count",IF(OR(F9="",G9=""),"Allocate shipment and carton",IF(COUNTIFS($B$118:$B$217,A9)=0,"Awaiting receipt event",IF(COUNTIFS($B$118:$B$217,A9,$C$118:$C$217,H9,$D$118:$D$217,"&gt;=0",$D$118:$D$217,"&lt;&gt;",$A$118:$A$217,"&lt;&gt;",$E$118:$E$217,"&gt;0",$F$118:$F$217,"&lt;&gt;",$L$118:$L$217,"&gt;0",$M$118:$M$217,"&lt;&gt;",$I$118:$I$217,"&lt;&gt;Not inspected",$I$118:$I$217,"&lt;&gt;")&lt;&gt;COUNTIFS($B$118:$B$217,A9),"Complete receipt units and inspection",IF(AND(COUNTIFS($A$228:$A$327,A9,$K$228:$K$327,"Closed")&gt;0,OR(COUNTIFS($B$118:$B$217,A9,$N$118:$N$217,"Final")=0,SUM(COUNTIFS($A$228:$A$327,A9,$G$228:$G$327,"&lt;&gt;",$H$228:$H$327,"Accepted",$I$228:$I$327,"&lt;&gt;",$J$228:$J$327,"&gt;0",$L$228:$L$327,"&lt;&gt;",$M$228:$M$327,"&gt;0"),COUNTIFS($A$228:$A$327,A9,$G$228:$G$327,"&lt;&gt;",$H$228:$H$327,"Accepted with agreed adjustment",$I$228:$I$327,"&lt;&gt;",$J$228:$J$327,"&gt;0",$L$228:$L$327,"&lt;&gt;",$M$228:$M$327,"&gt;0"))&lt;&gt;1)),"Closure needs final receipt and recheck",IF(AND(COUNTIFS($A$228:$A$327,A9,$K$228:$K$327,"Closed")&gt;0,OR(L9&lt;&gt;0,M9&lt;&gt;0,COUNTIFS($B$118:$B$217,A9,$I$118:$I$217,"Observed")&gt;0),COUNTIFS($A$228:$A$327,A9,$H$228:$H$327,"Accepted with agreed adjustment",$E$228:$E$327,"&lt;&gt;")&lt;&gt;1),"Resolve quantity or damage before closure",IF(AND(N9&lt;&gt;"",COUNTIFS($B$118:$B$217,A9,$N$118:$N$217,"Final")=0),"Shortage needs final receipt evidence","Review counts, inspection and action records")))))))))))</x:f>
      </x:c>
      <x:c r="F9" s="31"/>
      <x:c r="G9" s="31"/>
      <x:c r="H9" s="28"/>
      <x:c r="I9" s="40"/>
      <x:c r="J9" s="40"/>
      <x:c r="K9" s="56" t="str">
        <x:f>IF(A9="","",IF(COUNTIFS($B$118:$B$217,A9)=0,"",IF(COUNTIFS($B$118:$B$217,A9,$C$118:$C$217,H9,$D$118:$D$217,"&gt;=0",$D$118:$D$217,"&lt;&gt;",$A$118:$A$217,"&lt;&gt;")&lt;&gt;COUNTIFS($B$118:$B$217,A9),"Check event quantity / unit",SUMIFS($D$118:$D$217,$B$118:$B$217,A9,$C$118:$C$217,H9))))</x:f>
      </x:c>
      <x:c r="L9" s="56" t="str">
        <x:f>IF(A9="","",IF(AND(ISNUMBER(I9),ISNUMBER(J9)),I9-J9,""))</x:f>
      </x:c>
      <x:c r="M9" s="56" t="str">
        <x:f>IF(A9="","",IF(AND(ISNUMBER(J9),ISNUMBER(K9)),J9-K9,""))</x:f>
      </x:c>
      <x:c r="N9" s="40"/>
      <x:c r="O9" s="31"/>
    </x:row>
    <x:row r="10" ht="36" customHeight="1">
      <x:c r="A10" s="31"/>
      <x:c r="B10" s="31"/>
      <x:c r="C10" s="31"/>
      <x:c r="D10" s="31"/>
      <x:c r="E10" s="34" t="str">
        <x:f>IF(A10="","",IF(COUNTIFS($A$8:$A$107,A10)&lt;&gt;1,"Duplicate Packing line ID",IF(OR(B10="",C10="",D10="",H10="",I10="",J10="",O10=""),"Complete component, revision and quantities",IF(COUNTIFS('Materials Hardware'!$A$8:$A$107,O10,'Materials Hardware'!$B$8:$B$107,B10,'Materials Hardware'!$F$8:$F$107,C10,'Materials Hardware'!$O$8:$O$107,D10)&lt;&gt;1,"Component reference does not match",IF(OR(I10&lt;&gt;INT(I10),J10&lt;&gt;INT(J10),I10&lt;J10),"Review ordered allocation and packed count",IF(OR(F10="",G10=""),"Allocate shipment and carton",IF(COUNTIFS($B$118:$B$217,A10)=0,"Awaiting receipt event",IF(COUNTIFS($B$118:$B$217,A10,$C$118:$C$217,H10,$D$118:$D$217,"&gt;=0",$D$118:$D$217,"&lt;&gt;",$A$118:$A$217,"&lt;&gt;",$E$118:$E$217,"&gt;0",$F$118:$F$217,"&lt;&gt;",$L$118:$L$217,"&gt;0",$M$118:$M$217,"&lt;&gt;",$I$118:$I$217,"&lt;&gt;Not inspected",$I$118:$I$217,"&lt;&gt;")&lt;&gt;COUNTIFS($B$118:$B$217,A10),"Complete receipt units and inspection",IF(AND(COUNTIFS($A$228:$A$327,A10,$K$228:$K$327,"Closed")&gt;0,OR(COUNTIFS($B$118:$B$217,A10,$N$118:$N$217,"Final")=0,SUM(COUNTIFS($A$228:$A$327,A10,$G$228:$G$327,"&lt;&gt;",$H$228:$H$327,"Accepted",$I$228:$I$327,"&lt;&gt;",$J$228:$J$327,"&gt;0",$L$228:$L$327,"&lt;&gt;",$M$228:$M$327,"&gt;0"),COUNTIFS($A$228:$A$327,A10,$G$228:$G$327,"&lt;&gt;",$H$228:$H$327,"Accepted with agreed adjustment",$I$228:$I$327,"&lt;&gt;",$J$228:$J$327,"&gt;0",$L$228:$L$327,"&lt;&gt;",$M$228:$M$327,"&gt;0"))&lt;&gt;1)),"Closure needs final receipt and recheck",IF(AND(COUNTIFS($A$228:$A$327,A10,$K$228:$K$327,"Closed")&gt;0,OR(L10&lt;&gt;0,M10&lt;&gt;0,COUNTIFS($B$118:$B$217,A10,$I$118:$I$217,"Observed")&gt;0),COUNTIFS($A$228:$A$327,A10,$H$228:$H$327,"Accepted with agreed adjustment",$E$228:$E$327,"&lt;&gt;")&lt;&gt;1),"Resolve quantity or damage before closure",IF(AND(N10&lt;&gt;"",COUNTIFS($B$118:$B$217,A10,$N$118:$N$217,"Final")=0),"Shortage needs final receipt evidence","Review counts, inspection and action records")))))))))))</x:f>
      </x:c>
      <x:c r="F10" s="31"/>
      <x:c r="G10" s="31"/>
      <x:c r="H10" s="28"/>
      <x:c r="I10" s="40"/>
      <x:c r="J10" s="40"/>
      <x:c r="K10" s="56" t="str">
        <x:f>IF(A10="","",IF(COUNTIFS($B$118:$B$217,A10)=0,"",IF(COUNTIFS($B$118:$B$217,A10,$C$118:$C$217,H10,$D$118:$D$217,"&gt;=0",$D$118:$D$217,"&lt;&gt;",$A$118:$A$217,"&lt;&gt;")&lt;&gt;COUNTIFS($B$118:$B$217,A10),"Check event quantity / unit",SUMIFS($D$118:$D$217,$B$118:$B$217,A10,$C$118:$C$217,H10))))</x:f>
      </x:c>
      <x:c r="L10" s="56" t="str">
        <x:f>IF(A10="","",IF(AND(ISNUMBER(I10),ISNUMBER(J10)),I10-J10,""))</x:f>
      </x:c>
      <x:c r="M10" s="56" t="str">
        <x:f>IF(A10="","",IF(AND(ISNUMBER(J10),ISNUMBER(K10)),J10-K10,""))</x:f>
      </x:c>
      <x:c r="N10" s="40"/>
      <x:c r="O10" s="31"/>
    </x:row>
    <x:row r="11" ht="36" customHeight="1">
      <x:c r="A11" s="31"/>
      <x:c r="B11" s="31"/>
      <x:c r="C11" s="31"/>
      <x:c r="D11" s="31"/>
      <x:c r="E11" s="34" t="str">
        <x:f>IF(A11="","",IF(COUNTIFS($A$8:$A$107,A11)&lt;&gt;1,"Duplicate Packing line ID",IF(OR(B11="",C11="",D11="",H11="",I11="",J11="",O11=""),"Complete component, revision and quantities",IF(COUNTIFS('Materials Hardware'!$A$8:$A$107,O11,'Materials Hardware'!$B$8:$B$107,B11,'Materials Hardware'!$F$8:$F$107,C11,'Materials Hardware'!$O$8:$O$107,D11)&lt;&gt;1,"Component reference does not match",IF(OR(I11&lt;&gt;INT(I11),J11&lt;&gt;INT(J11),I11&lt;J11),"Review ordered allocation and packed count",IF(OR(F11="",G11=""),"Allocate shipment and carton",IF(COUNTIFS($B$118:$B$217,A11)=0,"Awaiting receipt event",IF(COUNTIFS($B$118:$B$217,A11,$C$118:$C$217,H11,$D$118:$D$217,"&gt;=0",$D$118:$D$217,"&lt;&gt;",$A$118:$A$217,"&lt;&gt;",$E$118:$E$217,"&gt;0",$F$118:$F$217,"&lt;&gt;",$L$118:$L$217,"&gt;0",$M$118:$M$217,"&lt;&gt;",$I$118:$I$217,"&lt;&gt;Not inspected",$I$118:$I$217,"&lt;&gt;")&lt;&gt;COUNTIFS($B$118:$B$217,A11),"Complete receipt units and inspection",IF(AND(COUNTIFS($A$228:$A$327,A11,$K$228:$K$327,"Closed")&gt;0,OR(COUNTIFS($B$118:$B$217,A11,$N$118:$N$217,"Final")=0,SUM(COUNTIFS($A$228:$A$327,A11,$G$228:$G$327,"&lt;&gt;",$H$228:$H$327,"Accepted",$I$228:$I$327,"&lt;&gt;",$J$228:$J$327,"&gt;0",$L$228:$L$327,"&lt;&gt;",$M$228:$M$327,"&gt;0"),COUNTIFS($A$228:$A$327,A11,$G$228:$G$327,"&lt;&gt;",$H$228:$H$327,"Accepted with agreed adjustment",$I$228:$I$327,"&lt;&gt;",$J$228:$J$327,"&gt;0",$L$228:$L$327,"&lt;&gt;",$M$228:$M$327,"&gt;0"))&lt;&gt;1)),"Closure needs final receipt and recheck",IF(AND(COUNTIFS($A$228:$A$327,A11,$K$228:$K$327,"Closed")&gt;0,OR(L11&lt;&gt;0,M11&lt;&gt;0,COUNTIFS($B$118:$B$217,A11,$I$118:$I$217,"Observed")&gt;0),COUNTIFS($A$228:$A$327,A11,$H$228:$H$327,"Accepted with agreed adjustment",$E$228:$E$327,"&lt;&gt;")&lt;&gt;1),"Resolve quantity or damage before closure",IF(AND(N11&lt;&gt;"",COUNTIFS($B$118:$B$217,A11,$N$118:$N$217,"Final")=0),"Shortage needs final receipt evidence","Review counts, inspection and action records")))))))))))</x:f>
      </x:c>
      <x:c r="F11" s="31"/>
      <x:c r="G11" s="31"/>
      <x:c r="H11" s="28"/>
      <x:c r="I11" s="40"/>
      <x:c r="J11" s="40"/>
      <x:c r="K11" s="56" t="str">
        <x:f>IF(A11="","",IF(COUNTIFS($B$118:$B$217,A11)=0,"",IF(COUNTIFS($B$118:$B$217,A11,$C$118:$C$217,H11,$D$118:$D$217,"&gt;=0",$D$118:$D$217,"&lt;&gt;",$A$118:$A$217,"&lt;&gt;")&lt;&gt;COUNTIFS($B$118:$B$217,A11),"Check event quantity / unit",SUMIFS($D$118:$D$217,$B$118:$B$217,A11,$C$118:$C$217,H11))))</x:f>
      </x:c>
      <x:c r="L11" s="56" t="str">
        <x:f>IF(A11="","",IF(AND(ISNUMBER(I11),ISNUMBER(J11)),I11-J11,""))</x:f>
      </x:c>
      <x:c r="M11" s="56" t="str">
        <x:f>IF(A11="","",IF(AND(ISNUMBER(J11),ISNUMBER(K11)),J11-K11,""))</x:f>
      </x:c>
      <x:c r="N11" s="40"/>
      <x:c r="O11" s="31"/>
    </x:row>
    <x:row r="12" ht="36" customHeight="1">
      <x:c r="A12" s="31"/>
      <x:c r="B12" s="31"/>
      <x:c r="C12" s="31"/>
      <x:c r="D12" s="31"/>
      <x:c r="E12" s="34" t="str">
        <x:f>IF(A12="","",IF(COUNTIFS($A$8:$A$107,A12)&lt;&gt;1,"Duplicate Packing line ID",IF(OR(B12="",C12="",D12="",H12="",I12="",J12="",O12=""),"Complete component, revision and quantities",IF(COUNTIFS('Materials Hardware'!$A$8:$A$107,O12,'Materials Hardware'!$B$8:$B$107,B12,'Materials Hardware'!$F$8:$F$107,C12,'Materials Hardware'!$O$8:$O$107,D12)&lt;&gt;1,"Component reference does not match",IF(OR(I12&lt;&gt;INT(I12),J12&lt;&gt;INT(J12),I12&lt;J12),"Review ordered allocation and packed count",IF(OR(F12="",G12=""),"Allocate shipment and carton",IF(COUNTIFS($B$118:$B$217,A12)=0,"Awaiting receipt event",IF(COUNTIFS($B$118:$B$217,A12,$C$118:$C$217,H12,$D$118:$D$217,"&gt;=0",$D$118:$D$217,"&lt;&gt;",$A$118:$A$217,"&lt;&gt;",$E$118:$E$217,"&gt;0",$F$118:$F$217,"&lt;&gt;",$L$118:$L$217,"&gt;0",$M$118:$M$217,"&lt;&gt;",$I$118:$I$217,"&lt;&gt;Not inspected",$I$118:$I$217,"&lt;&gt;")&lt;&gt;COUNTIFS($B$118:$B$217,A12),"Complete receipt units and inspection",IF(AND(COUNTIFS($A$228:$A$327,A12,$K$228:$K$327,"Closed")&gt;0,OR(COUNTIFS($B$118:$B$217,A12,$N$118:$N$217,"Final")=0,SUM(COUNTIFS($A$228:$A$327,A12,$G$228:$G$327,"&lt;&gt;",$H$228:$H$327,"Accepted",$I$228:$I$327,"&lt;&gt;",$J$228:$J$327,"&gt;0",$L$228:$L$327,"&lt;&gt;",$M$228:$M$327,"&gt;0"),COUNTIFS($A$228:$A$327,A12,$G$228:$G$327,"&lt;&gt;",$H$228:$H$327,"Accepted with agreed adjustment",$I$228:$I$327,"&lt;&gt;",$J$228:$J$327,"&gt;0",$L$228:$L$327,"&lt;&gt;",$M$228:$M$327,"&gt;0"))&lt;&gt;1)),"Closure needs final receipt and recheck",IF(AND(COUNTIFS($A$228:$A$327,A12,$K$228:$K$327,"Closed")&gt;0,OR(L12&lt;&gt;0,M12&lt;&gt;0,COUNTIFS($B$118:$B$217,A12,$I$118:$I$217,"Observed")&gt;0),COUNTIFS($A$228:$A$327,A12,$H$228:$H$327,"Accepted with agreed adjustment",$E$228:$E$327,"&lt;&gt;")&lt;&gt;1),"Resolve quantity or damage before closure",IF(AND(N12&lt;&gt;"",COUNTIFS($B$118:$B$217,A12,$N$118:$N$217,"Final")=0),"Shortage needs final receipt evidence","Review counts, inspection and action records")))))))))))</x:f>
      </x:c>
      <x:c r="F12" s="31"/>
      <x:c r="G12" s="31"/>
      <x:c r="H12" s="28"/>
      <x:c r="I12" s="40"/>
      <x:c r="J12" s="40"/>
      <x:c r="K12" s="56" t="str">
        <x:f>IF(A12="","",IF(COUNTIFS($B$118:$B$217,A12)=0,"",IF(COUNTIFS($B$118:$B$217,A12,$C$118:$C$217,H12,$D$118:$D$217,"&gt;=0",$D$118:$D$217,"&lt;&gt;",$A$118:$A$217,"&lt;&gt;")&lt;&gt;COUNTIFS($B$118:$B$217,A12),"Check event quantity / unit",SUMIFS($D$118:$D$217,$B$118:$B$217,A12,$C$118:$C$217,H12))))</x:f>
      </x:c>
      <x:c r="L12" s="56" t="str">
        <x:f>IF(A12="","",IF(AND(ISNUMBER(I12),ISNUMBER(J12)),I12-J12,""))</x:f>
      </x:c>
      <x:c r="M12" s="56" t="str">
        <x:f>IF(A12="","",IF(AND(ISNUMBER(J12),ISNUMBER(K12)),J12-K12,""))</x:f>
      </x:c>
      <x:c r="N12" s="40"/>
      <x:c r="O12" s="31"/>
    </x:row>
    <x:row r="13" ht="36" customHeight="1">
      <x:c r="A13" s="31"/>
      <x:c r="B13" s="31"/>
      <x:c r="C13" s="31"/>
      <x:c r="D13" s="31"/>
      <x:c r="E13" s="34" t="str">
        <x:f>IF(A13="","",IF(COUNTIFS($A$8:$A$107,A13)&lt;&gt;1,"Duplicate Packing line ID",IF(OR(B13="",C13="",D13="",H13="",I13="",J13="",O13=""),"Complete component, revision and quantities",IF(COUNTIFS('Materials Hardware'!$A$8:$A$107,O13,'Materials Hardware'!$B$8:$B$107,B13,'Materials Hardware'!$F$8:$F$107,C13,'Materials Hardware'!$O$8:$O$107,D13)&lt;&gt;1,"Component reference does not match",IF(OR(I13&lt;&gt;INT(I13),J13&lt;&gt;INT(J13),I13&lt;J13),"Review ordered allocation and packed count",IF(OR(F13="",G13=""),"Allocate shipment and carton",IF(COUNTIFS($B$118:$B$217,A13)=0,"Awaiting receipt event",IF(COUNTIFS($B$118:$B$217,A13,$C$118:$C$217,H13,$D$118:$D$217,"&gt;=0",$D$118:$D$217,"&lt;&gt;",$A$118:$A$217,"&lt;&gt;",$E$118:$E$217,"&gt;0",$F$118:$F$217,"&lt;&gt;",$L$118:$L$217,"&gt;0",$M$118:$M$217,"&lt;&gt;",$I$118:$I$217,"&lt;&gt;Not inspected",$I$118:$I$217,"&lt;&gt;")&lt;&gt;COUNTIFS($B$118:$B$217,A13),"Complete receipt units and inspection",IF(AND(COUNTIFS($A$228:$A$327,A13,$K$228:$K$327,"Closed")&gt;0,OR(COUNTIFS($B$118:$B$217,A13,$N$118:$N$217,"Final")=0,SUM(COUNTIFS($A$228:$A$327,A13,$G$228:$G$327,"&lt;&gt;",$H$228:$H$327,"Accepted",$I$228:$I$327,"&lt;&gt;",$J$228:$J$327,"&gt;0",$L$228:$L$327,"&lt;&gt;",$M$228:$M$327,"&gt;0"),COUNTIFS($A$228:$A$327,A13,$G$228:$G$327,"&lt;&gt;",$H$228:$H$327,"Accepted with agreed adjustment",$I$228:$I$327,"&lt;&gt;",$J$228:$J$327,"&gt;0",$L$228:$L$327,"&lt;&gt;",$M$228:$M$327,"&gt;0"))&lt;&gt;1)),"Closure needs final receipt and recheck",IF(AND(COUNTIFS($A$228:$A$327,A13,$K$228:$K$327,"Closed")&gt;0,OR(L13&lt;&gt;0,M13&lt;&gt;0,COUNTIFS($B$118:$B$217,A13,$I$118:$I$217,"Observed")&gt;0),COUNTIFS($A$228:$A$327,A13,$H$228:$H$327,"Accepted with agreed adjustment",$E$228:$E$327,"&lt;&gt;")&lt;&gt;1),"Resolve quantity or damage before closure",IF(AND(N13&lt;&gt;"",COUNTIFS($B$118:$B$217,A13,$N$118:$N$217,"Final")=0),"Shortage needs final receipt evidence","Review counts, inspection and action records")))))))))))</x:f>
      </x:c>
      <x:c r="F13" s="31"/>
      <x:c r="G13" s="31"/>
      <x:c r="H13" s="28"/>
      <x:c r="I13" s="40"/>
      <x:c r="J13" s="40"/>
      <x:c r="K13" s="56" t="str">
        <x:f>IF(A13="","",IF(COUNTIFS($B$118:$B$217,A13)=0,"",IF(COUNTIFS($B$118:$B$217,A13,$C$118:$C$217,H13,$D$118:$D$217,"&gt;=0",$D$118:$D$217,"&lt;&gt;",$A$118:$A$217,"&lt;&gt;")&lt;&gt;COUNTIFS($B$118:$B$217,A13),"Check event quantity / unit",SUMIFS($D$118:$D$217,$B$118:$B$217,A13,$C$118:$C$217,H13))))</x:f>
      </x:c>
      <x:c r="L13" s="56" t="str">
        <x:f>IF(A13="","",IF(AND(ISNUMBER(I13),ISNUMBER(J13)),I13-J13,""))</x:f>
      </x:c>
      <x:c r="M13" s="56" t="str">
        <x:f>IF(A13="","",IF(AND(ISNUMBER(J13),ISNUMBER(K13)),J13-K13,""))</x:f>
      </x:c>
      <x:c r="N13" s="40"/>
      <x:c r="O13" s="31"/>
    </x:row>
    <x:row r="14" ht="36" customHeight="1">
      <x:c r="A14" s="31"/>
      <x:c r="B14" s="31"/>
      <x:c r="C14" s="31"/>
      <x:c r="D14" s="31"/>
      <x:c r="E14" s="34" t="str">
        <x:f>IF(A14="","",IF(COUNTIFS($A$8:$A$107,A14)&lt;&gt;1,"Duplicate Packing line ID",IF(OR(B14="",C14="",D14="",H14="",I14="",J14="",O14=""),"Complete component, revision and quantities",IF(COUNTIFS('Materials Hardware'!$A$8:$A$107,O14,'Materials Hardware'!$B$8:$B$107,B14,'Materials Hardware'!$F$8:$F$107,C14,'Materials Hardware'!$O$8:$O$107,D14)&lt;&gt;1,"Component reference does not match",IF(OR(I14&lt;&gt;INT(I14),J14&lt;&gt;INT(J14),I14&lt;J14),"Review ordered allocation and packed count",IF(OR(F14="",G14=""),"Allocate shipment and carton",IF(COUNTIFS($B$118:$B$217,A14)=0,"Awaiting receipt event",IF(COUNTIFS($B$118:$B$217,A14,$C$118:$C$217,H14,$D$118:$D$217,"&gt;=0",$D$118:$D$217,"&lt;&gt;",$A$118:$A$217,"&lt;&gt;",$E$118:$E$217,"&gt;0",$F$118:$F$217,"&lt;&gt;",$L$118:$L$217,"&gt;0",$M$118:$M$217,"&lt;&gt;",$I$118:$I$217,"&lt;&gt;Not inspected",$I$118:$I$217,"&lt;&gt;")&lt;&gt;COUNTIFS($B$118:$B$217,A14),"Complete receipt units and inspection",IF(AND(COUNTIFS($A$228:$A$327,A14,$K$228:$K$327,"Closed")&gt;0,OR(COUNTIFS($B$118:$B$217,A14,$N$118:$N$217,"Final")=0,SUM(COUNTIFS($A$228:$A$327,A14,$G$228:$G$327,"&lt;&gt;",$H$228:$H$327,"Accepted",$I$228:$I$327,"&lt;&gt;",$J$228:$J$327,"&gt;0",$L$228:$L$327,"&lt;&gt;",$M$228:$M$327,"&gt;0"),COUNTIFS($A$228:$A$327,A14,$G$228:$G$327,"&lt;&gt;",$H$228:$H$327,"Accepted with agreed adjustment",$I$228:$I$327,"&lt;&gt;",$J$228:$J$327,"&gt;0",$L$228:$L$327,"&lt;&gt;",$M$228:$M$327,"&gt;0"))&lt;&gt;1)),"Closure needs final receipt and recheck",IF(AND(COUNTIFS($A$228:$A$327,A14,$K$228:$K$327,"Closed")&gt;0,OR(L14&lt;&gt;0,M14&lt;&gt;0,COUNTIFS($B$118:$B$217,A14,$I$118:$I$217,"Observed")&gt;0),COUNTIFS($A$228:$A$327,A14,$H$228:$H$327,"Accepted with agreed adjustment",$E$228:$E$327,"&lt;&gt;")&lt;&gt;1),"Resolve quantity or damage before closure",IF(AND(N14&lt;&gt;"",COUNTIFS($B$118:$B$217,A14,$N$118:$N$217,"Final")=0),"Shortage needs final receipt evidence","Review counts, inspection and action records")))))))))))</x:f>
      </x:c>
      <x:c r="F14" s="31"/>
      <x:c r="G14" s="31"/>
      <x:c r="H14" s="28"/>
      <x:c r="I14" s="40"/>
      <x:c r="J14" s="40"/>
      <x:c r="K14" s="56" t="str">
        <x:f>IF(A14="","",IF(COUNTIFS($B$118:$B$217,A14)=0,"",IF(COUNTIFS($B$118:$B$217,A14,$C$118:$C$217,H14,$D$118:$D$217,"&gt;=0",$D$118:$D$217,"&lt;&gt;",$A$118:$A$217,"&lt;&gt;")&lt;&gt;COUNTIFS($B$118:$B$217,A14),"Check event quantity / unit",SUMIFS($D$118:$D$217,$B$118:$B$217,A14,$C$118:$C$217,H14))))</x:f>
      </x:c>
      <x:c r="L14" s="56" t="str">
        <x:f>IF(A14="","",IF(AND(ISNUMBER(I14),ISNUMBER(J14)),I14-J14,""))</x:f>
      </x:c>
      <x:c r="M14" s="56" t="str">
        <x:f>IF(A14="","",IF(AND(ISNUMBER(J14),ISNUMBER(K14)),J14-K14,""))</x:f>
      </x:c>
      <x:c r="N14" s="40"/>
      <x:c r="O14" s="31"/>
    </x:row>
    <x:row r="15" ht="36" customHeight="1">
      <x:c r="A15" s="31"/>
      <x:c r="B15" s="31"/>
      <x:c r="C15" s="31"/>
      <x:c r="D15" s="31"/>
      <x:c r="E15" s="34" t="str">
        <x:f>IF(A15="","",IF(COUNTIFS($A$8:$A$107,A15)&lt;&gt;1,"Duplicate Packing line ID",IF(OR(B15="",C15="",D15="",H15="",I15="",J15="",O15=""),"Complete component, revision and quantities",IF(COUNTIFS('Materials Hardware'!$A$8:$A$107,O15,'Materials Hardware'!$B$8:$B$107,B15,'Materials Hardware'!$F$8:$F$107,C15,'Materials Hardware'!$O$8:$O$107,D15)&lt;&gt;1,"Component reference does not match",IF(OR(I15&lt;&gt;INT(I15),J15&lt;&gt;INT(J15),I15&lt;J15),"Review ordered allocation and packed count",IF(OR(F15="",G15=""),"Allocate shipment and carton",IF(COUNTIFS($B$118:$B$217,A15)=0,"Awaiting receipt event",IF(COUNTIFS($B$118:$B$217,A15,$C$118:$C$217,H15,$D$118:$D$217,"&gt;=0",$D$118:$D$217,"&lt;&gt;",$A$118:$A$217,"&lt;&gt;",$E$118:$E$217,"&gt;0",$F$118:$F$217,"&lt;&gt;",$L$118:$L$217,"&gt;0",$M$118:$M$217,"&lt;&gt;",$I$118:$I$217,"&lt;&gt;Not inspected",$I$118:$I$217,"&lt;&gt;")&lt;&gt;COUNTIFS($B$118:$B$217,A15),"Complete receipt units and inspection",IF(AND(COUNTIFS($A$228:$A$327,A15,$K$228:$K$327,"Closed")&gt;0,OR(COUNTIFS($B$118:$B$217,A15,$N$118:$N$217,"Final")=0,SUM(COUNTIFS($A$228:$A$327,A15,$G$228:$G$327,"&lt;&gt;",$H$228:$H$327,"Accepted",$I$228:$I$327,"&lt;&gt;",$J$228:$J$327,"&gt;0",$L$228:$L$327,"&lt;&gt;",$M$228:$M$327,"&gt;0"),COUNTIFS($A$228:$A$327,A15,$G$228:$G$327,"&lt;&gt;",$H$228:$H$327,"Accepted with agreed adjustment",$I$228:$I$327,"&lt;&gt;",$J$228:$J$327,"&gt;0",$L$228:$L$327,"&lt;&gt;",$M$228:$M$327,"&gt;0"))&lt;&gt;1)),"Closure needs final receipt and recheck",IF(AND(COUNTIFS($A$228:$A$327,A15,$K$228:$K$327,"Closed")&gt;0,OR(L15&lt;&gt;0,M15&lt;&gt;0,COUNTIFS($B$118:$B$217,A15,$I$118:$I$217,"Observed")&gt;0),COUNTIFS($A$228:$A$327,A15,$H$228:$H$327,"Accepted with agreed adjustment",$E$228:$E$327,"&lt;&gt;")&lt;&gt;1),"Resolve quantity or damage before closure",IF(AND(N15&lt;&gt;"",COUNTIFS($B$118:$B$217,A15,$N$118:$N$217,"Final")=0),"Shortage needs final receipt evidence","Review counts, inspection and action records")))))))))))</x:f>
      </x:c>
      <x:c r="F15" s="31"/>
      <x:c r="G15" s="31"/>
      <x:c r="H15" s="28"/>
      <x:c r="I15" s="40"/>
      <x:c r="J15" s="40"/>
      <x:c r="K15" s="56" t="str">
        <x:f>IF(A15="","",IF(COUNTIFS($B$118:$B$217,A15)=0,"",IF(COUNTIFS($B$118:$B$217,A15,$C$118:$C$217,H15,$D$118:$D$217,"&gt;=0",$D$118:$D$217,"&lt;&gt;",$A$118:$A$217,"&lt;&gt;")&lt;&gt;COUNTIFS($B$118:$B$217,A15),"Check event quantity / unit",SUMIFS($D$118:$D$217,$B$118:$B$217,A15,$C$118:$C$217,H15))))</x:f>
      </x:c>
      <x:c r="L15" s="56" t="str">
        <x:f>IF(A15="","",IF(AND(ISNUMBER(I15),ISNUMBER(J15)),I15-J15,""))</x:f>
      </x:c>
      <x:c r="M15" s="56" t="str">
        <x:f>IF(A15="","",IF(AND(ISNUMBER(J15),ISNUMBER(K15)),J15-K15,""))</x:f>
      </x:c>
      <x:c r="N15" s="40"/>
      <x:c r="O15" s="31"/>
    </x:row>
    <x:row r="16" ht="36" customHeight="1">
      <x:c r="A16" s="31"/>
      <x:c r="B16" s="31"/>
      <x:c r="C16" s="31"/>
      <x:c r="D16" s="31"/>
      <x:c r="E16" s="34" t="str">
        <x:f>IF(A16="","",IF(COUNTIFS($A$8:$A$107,A16)&lt;&gt;1,"Duplicate Packing line ID",IF(OR(B16="",C16="",D16="",H16="",I16="",J16="",O16=""),"Complete component, revision and quantities",IF(COUNTIFS('Materials Hardware'!$A$8:$A$107,O16,'Materials Hardware'!$B$8:$B$107,B16,'Materials Hardware'!$F$8:$F$107,C16,'Materials Hardware'!$O$8:$O$107,D16)&lt;&gt;1,"Component reference does not match",IF(OR(I16&lt;&gt;INT(I16),J16&lt;&gt;INT(J16),I16&lt;J16),"Review ordered allocation and packed count",IF(OR(F16="",G16=""),"Allocate shipment and carton",IF(COUNTIFS($B$118:$B$217,A16)=0,"Awaiting receipt event",IF(COUNTIFS($B$118:$B$217,A16,$C$118:$C$217,H16,$D$118:$D$217,"&gt;=0",$D$118:$D$217,"&lt;&gt;",$A$118:$A$217,"&lt;&gt;",$E$118:$E$217,"&gt;0",$F$118:$F$217,"&lt;&gt;",$L$118:$L$217,"&gt;0",$M$118:$M$217,"&lt;&gt;",$I$118:$I$217,"&lt;&gt;Not inspected",$I$118:$I$217,"&lt;&gt;")&lt;&gt;COUNTIFS($B$118:$B$217,A16),"Complete receipt units and inspection",IF(AND(COUNTIFS($A$228:$A$327,A16,$K$228:$K$327,"Closed")&gt;0,OR(COUNTIFS($B$118:$B$217,A16,$N$118:$N$217,"Final")=0,SUM(COUNTIFS($A$228:$A$327,A16,$G$228:$G$327,"&lt;&gt;",$H$228:$H$327,"Accepted",$I$228:$I$327,"&lt;&gt;",$J$228:$J$327,"&gt;0",$L$228:$L$327,"&lt;&gt;",$M$228:$M$327,"&gt;0"),COUNTIFS($A$228:$A$327,A16,$G$228:$G$327,"&lt;&gt;",$H$228:$H$327,"Accepted with agreed adjustment",$I$228:$I$327,"&lt;&gt;",$J$228:$J$327,"&gt;0",$L$228:$L$327,"&lt;&gt;",$M$228:$M$327,"&gt;0"))&lt;&gt;1)),"Closure needs final receipt and recheck",IF(AND(COUNTIFS($A$228:$A$327,A16,$K$228:$K$327,"Closed")&gt;0,OR(L16&lt;&gt;0,M16&lt;&gt;0,COUNTIFS($B$118:$B$217,A16,$I$118:$I$217,"Observed")&gt;0),COUNTIFS($A$228:$A$327,A16,$H$228:$H$327,"Accepted with agreed adjustment",$E$228:$E$327,"&lt;&gt;")&lt;&gt;1),"Resolve quantity or damage before closure",IF(AND(N16&lt;&gt;"",COUNTIFS($B$118:$B$217,A16,$N$118:$N$217,"Final")=0),"Shortage needs final receipt evidence","Review counts, inspection and action records")))))))))))</x:f>
      </x:c>
      <x:c r="F16" s="31"/>
      <x:c r="G16" s="31"/>
      <x:c r="H16" s="28"/>
      <x:c r="I16" s="40"/>
      <x:c r="J16" s="40"/>
      <x:c r="K16" s="56" t="str">
        <x:f>IF(A16="","",IF(COUNTIFS($B$118:$B$217,A16)=0,"",IF(COUNTIFS($B$118:$B$217,A16,$C$118:$C$217,H16,$D$118:$D$217,"&gt;=0",$D$118:$D$217,"&lt;&gt;",$A$118:$A$217,"&lt;&gt;")&lt;&gt;COUNTIFS($B$118:$B$217,A16),"Check event quantity / unit",SUMIFS($D$118:$D$217,$B$118:$B$217,A16,$C$118:$C$217,H16))))</x:f>
      </x:c>
      <x:c r="L16" s="56" t="str">
        <x:f>IF(A16="","",IF(AND(ISNUMBER(I16),ISNUMBER(J16)),I16-J16,""))</x:f>
      </x:c>
      <x:c r="M16" s="56" t="str">
        <x:f>IF(A16="","",IF(AND(ISNUMBER(J16),ISNUMBER(K16)),J16-K16,""))</x:f>
      </x:c>
      <x:c r="N16" s="40"/>
      <x:c r="O16" s="31"/>
    </x:row>
    <x:row r="17" ht="36" customHeight="1">
      <x:c r="A17" s="31"/>
      <x:c r="B17" s="31"/>
      <x:c r="C17" s="31"/>
      <x:c r="D17" s="31"/>
      <x:c r="E17" s="34" t="str">
        <x:f>IF(A17="","",IF(COUNTIFS($A$8:$A$107,A17)&lt;&gt;1,"Duplicate Packing line ID",IF(OR(B17="",C17="",D17="",H17="",I17="",J17="",O17=""),"Complete component, revision and quantities",IF(COUNTIFS('Materials Hardware'!$A$8:$A$107,O17,'Materials Hardware'!$B$8:$B$107,B17,'Materials Hardware'!$F$8:$F$107,C17,'Materials Hardware'!$O$8:$O$107,D17)&lt;&gt;1,"Component reference does not match",IF(OR(I17&lt;&gt;INT(I17),J17&lt;&gt;INT(J17),I17&lt;J17),"Review ordered allocation and packed count",IF(OR(F17="",G17=""),"Allocate shipment and carton",IF(COUNTIFS($B$118:$B$217,A17)=0,"Awaiting receipt event",IF(COUNTIFS($B$118:$B$217,A17,$C$118:$C$217,H17,$D$118:$D$217,"&gt;=0",$D$118:$D$217,"&lt;&gt;",$A$118:$A$217,"&lt;&gt;",$E$118:$E$217,"&gt;0",$F$118:$F$217,"&lt;&gt;",$L$118:$L$217,"&gt;0",$M$118:$M$217,"&lt;&gt;",$I$118:$I$217,"&lt;&gt;Not inspected",$I$118:$I$217,"&lt;&gt;")&lt;&gt;COUNTIFS($B$118:$B$217,A17),"Complete receipt units and inspection",IF(AND(COUNTIFS($A$228:$A$327,A17,$K$228:$K$327,"Closed")&gt;0,OR(COUNTIFS($B$118:$B$217,A17,$N$118:$N$217,"Final")=0,SUM(COUNTIFS($A$228:$A$327,A17,$G$228:$G$327,"&lt;&gt;",$H$228:$H$327,"Accepted",$I$228:$I$327,"&lt;&gt;",$J$228:$J$327,"&gt;0",$L$228:$L$327,"&lt;&gt;",$M$228:$M$327,"&gt;0"),COUNTIFS($A$228:$A$327,A17,$G$228:$G$327,"&lt;&gt;",$H$228:$H$327,"Accepted with agreed adjustment",$I$228:$I$327,"&lt;&gt;",$J$228:$J$327,"&gt;0",$L$228:$L$327,"&lt;&gt;",$M$228:$M$327,"&gt;0"))&lt;&gt;1)),"Closure needs final receipt and recheck",IF(AND(COUNTIFS($A$228:$A$327,A17,$K$228:$K$327,"Closed")&gt;0,OR(L17&lt;&gt;0,M17&lt;&gt;0,COUNTIFS($B$118:$B$217,A17,$I$118:$I$217,"Observed")&gt;0),COUNTIFS($A$228:$A$327,A17,$H$228:$H$327,"Accepted with agreed adjustment",$E$228:$E$327,"&lt;&gt;")&lt;&gt;1),"Resolve quantity or damage before closure",IF(AND(N17&lt;&gt;"",COUNTIFS($B$118:$B$217,A17,$N$118:$N$217,"Final")=0),"Shortage needs final receipt evidence","Review counts, inspection and action records")))))))))))</x:f>
      </x:c>
      <x:c r="F17" s="31"/>
      <x:c r="G17" s="31"/>
      <x:c r="H17" s="28"/>
      <x:c r="I17" s="40"/>
      <x:c r="J17" s="40"/>
      <x:c r="K17" s="56" t="str">
        <x:f>IF(A17="","",IF(COUNTIFS($B$118:$B$217,A17)=0,"",IF(COUNTIFS($B$118:$B$217,A17,$C$118:$C$217,H17,$D$118:$D$217,"&gt;=0",$D$118:$D$217,"&lt;&gt;",$A$118:$A$217,"&lt;&gt;")&lt;&gt;COUNTIFS($B$118:$B$217,A17),"Check event quantity / unit",SUMIFS($D$118:$D$217,$B$118:$B$217,A17,$C$118:$C$217,H17))))</x:f>
      </x:c>
      <x:c r="L17" s="56" t="str">
        <x:f>IF(A17="","",IF(AND(ISNUMBER(I17),ISNUMBER(J17)),I17-J17,""))</x:f>
      </x:c>
      <x:c r="M17" s="56" t="str">
        <x:f>IF(A17="","",IF(AND(ISNUMBER(J17),ISNUMBER(K17)),J17-K17,""))</x:f>
      </x:c>
      <x:c r="N17" s="40"/>
      <x:c r="O17" s="31"/>
    </x:row>
    <x:row r="18" ht="36" customHeight="1">
      <x:c r="A18" s="31"/>
      <x:c r="B18" s="31"/>
      <x:c r="C18" s="31"/>
      <x:c r="D18" s="31"/>
      <x:c r="E18" s="34" t="str">
        <x:f>IF(A18="","",IF(COUNTIFS($A$8:$A$107,A18)&lt;&gt;1,"Duplicate Packing line ID",IF(OR(B18="",C18="",D18="",H18="",I18="",J18="",O18=""),"Complete component, revision and quantities",IF(COUNTIFS('Materials Hardware'!$A$8:$A$107,O18,'Materials Hardware'!$B$8:$B$107,B18,'Materials Hardware'!$F$8:$F$107,C18,'Materials Hardware'!$O$8:$O$107,D18)&lt;&gt;1,"Component reference does not match",IF(OR(I18&lt;&gt;INT(I18),J18&lt;&gt;INT(J18),I18&lt;J18),"Review ordered allocation and packed count",IF(OR(F18="",G18=""),"Allocate shipment and carton",IF(COUNTIFS($B$118:$B$217,A18)=0,"Awaiting receipt event",IF(COUNTIFS($B$118:$B$217,A18,$C$118:$C$217,H18,$D$118:$D$217,"&gt;=0",$D$118:$D$217,"&lt;&gt;",$A$118:$A$217,"&lt;&gt;",$E$118:$E$217,"&gt;0",$F$118:$F$217,"&lt;&gt;",$L$118:$L$217,"&gt;0",$M$118:$M$217,"&lt;&gt;",$I$118:$I$217,"&lt;&gt;Not inspected",$I$118:$I$217,"&lt;&gt;")&lt;&gt;COUNTIFS($B$118:$B$217,A18),"Complete receipt units and inspection",IF(AND(COUNTIFS($A$228:$A$327,A18,$K$228:$K$327,"Closed")&gt;0,OR(COUNTIFS($B$118:$B$217,A18,$N$118:$N$217,"Final")=0,SUM(COUNTIFS($A$228:$A$327,A18,$G$228:$G$327,"&lt;&gt;",$H$228:$H$327,"Accepted",$I$228:$I$327,"&lt;&gt;",$J$228:$J$327,"&gt;0",$L$228:$L$327,"&lt;&gt;",$M$228:$M$327,"&gt;0"),COUNTIFS($A$228:$A$327,A18,$G$228:$G$327,"&lt;&gt;",$H$228:$H$327,"Accepted with agreed adjustment",$I$228:$I$327,"&lt;&gt;",$J$228:$J$327,"&gt;0",$L$228:$L$327,"&lt;&gt;",$M$228:$M$327,"&gt;0"))&lt;&gt;1)),"Closure needs final receipt and recheck",IF(AND(COUNTIFS($A$228:$A$327,A18,$K$228:$K$327,"Closed")&gt;0,OR(L18&lt;&gt;0,M18&lt;&gt;0,COUNTIFS($B$118:$B$217,A18,$I$118:$I$217,"Observed")&gt;0),COUNTIFS($A$228:$A$327,A18,$H$228:$H$327,"Accepted with agreed adjustment",$E$228:$E$327,"&lt;&gt;")&lt;&gt;1),"Resolve quantity or damage before closure",IF(AND(N18&lt;&gt;"",COUNTIFS($B$118:$B$217,A18,$N$118:$N$217,"Final")=0),"Shortage needs final receipt evidence","Review counts, inspection and action records")))))))))))</x:f>
      </x:c>
      <x:c r="F18" s="31"/>
      <x:c r="G18" s="31"/>
      <x:c r="H18" s="28"/>
      <x:c r="I18" s="40"/>
      <x:c r="J18" s="40"/>
      <x:c r="K18" s="56" t="str">
        <x:f>IF(A18="","",IF(COUNTIFS($B$118:$B$217,A18)=0,"",IF(COUNTIFS($B$118:$B$217,A18,$C$118:$C$217,H18,$D$118:$D$217,"&gt;=0",$D$118:$D$217,"&lt;&gt;",$A$118:$A$217,"&lt;&gt;")&lt;&gt;COUNTIFS($B$118:$B$217,A18),"Check event quantity / unit",SUMIFS($D$118:$D$217,$B$118:$B$217,A18,$C$118:$C$217,H18))))</x:f>
      </x:c>
      <x:c r="L18" s="56" t="str">
        <x:f>IF(A18="","",IF(AND(ISNUMBER(I18),ISNUMBER(J18)),I18-J18,""))</x:f>
      </x:c>
      <x:c r="M18" s="56" t="str">
        <x:f>IF(A18="","",IF(AND(ISNUMBER(J18),ISNUMBER(K18)),J18-K18,""))</x:f>
      </x:c>
      <x:c r="N18" s="40"/>
      <x:c r="O18" s="31"/>
    </x:row>
    <x:row r="19" ht="36" customHeight="1">
      <x:c r="A19" s="31"/>
      <x:c r="B19" s="31"/>
      <x:c r="C19" s="31"/>
      <x:c r="D19" s="31"/>
      <x:c r="E19" s="34" t="str">
        <x:f>IF(A19="","",IF(COUNTIFS($A$8:$A$107,A19)&lt;&gt;1,"Duplicate Packing line ID",IF(OR(B19="",C19="",D19="",H19="",I19="",J19="",O19=""),"Complete component, revision and quantities",IF(COUNTIFS('Materials Hardware'!$A$8:$A$107,O19,'Materials Hardware'!$B$8:$B$107,B19,'Materials Hardware'!$F$8:$F$107,C19,'Materials Hardware'!$O$8:$O$107,D19)&lt;&gt;1,"Component reference does not match",IF(OR(I19&lt;&gt;INT(I19),J19&lt;&gt;INT(J19),I19&lt;J19),"Review ordered allocation and packed count",IF(OR(F19="",G19=""),"Allocate shipment and carton",IF(COUNTIFS($B$118:$B$217,A19)=0,"Awaiting receipt event",IF(COUNTIFS($B$118:$B$217,A19,$C$118:$C$217,H19,$D$118:$D$217,"&gt;=0",$D$118:$D$217,"&lt;&gt;",$A$118:$A$217,"&lt;&gt;",$E$118:$E$217,"&gt;0",$F$118:$F$217,"&lt;&gt;",$L$118:$L$217,"&gt;0",$M$118:$M$217,"&lt;&gt;",$I$118:$I$217,"&lt;&gt;Not inspected",$I$118:$I$217,"&lt;&gt;")&lt;&gt;COUNTIFS($B$118:$B$217,A19),"Complete receipt units and inspection",IF(AND(COUNTIFS($A$228:$A$327,A19,$K$228:$K$327,"Closed")&gt;0,OR(COUNTIFS($B$118:$B$217,A19,$N$118:$N$217,"Final")=0,SUM(COUNTIFS($A$228:$A$327,A19,$G$228:$G$327,"&lt;&gt;",$H$228:$H$327,"Accepted",$I$228:$I$327,"&lt;&gt;",$J$228:$J$327,"&gt;0",$L$228:$L$327,"&lt;&gt;",$M$228:$M$327,"&gt;0"),COUNTIFS($A$228:$A$327,A19,$G$228:$G$327,"&lt;&gt;",$H$228:$H$327,"Accepted with agreed adjustment",$I$228:$I$327,"&lt;&gt;",$J$228:$J$327,"&gt;0",$L$228:$L$327,"&lt;&gt;",$M$228:$M$327,"&gt;0"))&lt;&gt;1)),"Closure needs final receipt and recheck",IF(AND(COUNTIFS($A$228:$A$327,A19,$K$228:$K$327,"Closed")&gt;0,OR(L19&lt;&gt;0,M19&lt;&gt;0,COUNTIFS($B$118:$B$217,A19,$I$118:$I$217,"Observed")&gt;0),COUNTIFS($A$228:$A$327,A19,$H$228:$H$327,"Accepted with agreed adjustment",$E$228:$E$327,"&lt;&gt;")&lt;&gt;1),"Resolve quantity or damage before closure",IF(AND(N19&lt;&gt;"",COUNTIFS($B$118:$B$217,A19,$N$118:$N$217,"Final")=0),"Shortage needs final receipt evidence","Review counts, inspection and action records")))))))))))</x:f>
      </x:c>
      <x:c r="F19" s="31"/>
      <x:c r="G19" s="31"/>
      <x:c r="H19" s="28"/>
      <x:c r="I19" s="40"/>
      <x:c r="J19" s="40"/>
      <x:c r="K19" s="56" t="str">
        <x:f>IF(A19="","",IF(COUNTIFS($B$118:$B$217,A19)=0,"",IF(COUNTIFS($B$118:$B$217,A19,$C$118:$C$217,H19,$D$118:$D$217,"&gt;=0",$D$118:$D$217,"&lt;&gt;",$A$118:$A$217,"&lt;&gt;")&lt;&gt;COUNTIFS($B$118:$B$217,A19),"Check event quantity / unit",SUMIFS($D$118:$D$217,$B$118:$B$217,A19,$C$118:$C$217,H19))))</x:f>
      </x:c>
      <x:c r="L19" s="56" t="str">
        <x:f>IF(A19="","",IF(AND(ISNUMBER(I19),ISNUMBER(J19)),I19-J19,""))</x:f>
      </x:c>
      <x:c r="M19" s="56" t="str">
        <x:f>IF(A19="","",IF(AND(ISNUMBER(J19),ISNUMBER(K19)),J19-K19,""))</x:f>
      </x:c>
      <x:c r="N19" s="40"/>
      <x:c r="O19" s="31"/>
    </x:row>
    <x:row r="20" ht="36" customHeight="1">
      <x:c r="A20" s="31"/>
      <x:c r="B20" s="31"/>
      <x:c r="C20" s="31"/>
      <x:c r="D20" s="31"/>
      <x:c r="E20" s="34" t="str">
        <x:f>IF(A20="","",IF(COUNTIFS($A$8:$A$107,A20)&lt;&gt;1,"Duplicate Packing line ID",IF(OR(B20="",C20="",D20="",H20="",I20="",J20="",O20=""),"Complete component, revision and quantities",IF(COUNTIFS('Materials Hardware'!$A$8:$A$107,O20,'Materials Hardware'!$B$8:$B$107,B20,'Materials Hardware'!$F$8:$F$107,C20,'Materials Hardware'!$O$8:$O$107,D20)&lt;&gt;1,"Component reference does not match",IF(OR(I20&lt;&gt;INT(I20),J20&lt;&gt;INT(J20),I20&lt;J20),"Review ordered allocation and packed count",IF(OR(F20="",G20=""),"Allocate shipment and carton",IF(COUNTIFS($B$118:$B$217,A20)=0,"Awaiting receipt event",IF(COUNTIFS($B$118:$B$217,A20,$C$118:$C$217,H20,$D$118:$D$217,"&gt;=0",$D$118:$D$217,"&lt;&gt;",$A$118:$A$217,"&lt;&gt;",$E$118:$E$217,"&gt;0",$F$118:$F$217,"&lt;&gt;",$L$118:$L$217,"&gt;0",$M$118:$M$217,"&lt;&gt;",$I$118:$I$217,"&lt;&gt;Not inspected",$I$118:$I$217,"&lt;&gt;")&lt;&gt;COUNTIFS($B$118:$B$217,A20),"Complete receipt units and inspection",IF(AND(COUNTIFS($A$228:$A$327,A20,$K$228:$K$327,"Closed")&gt;0,OR(COUNTIFS($B$118:$B$217,A20,$N$118:$N$217,"Final")=0,SUM(COUNTIFS($A$228:$A$327,A20,$G$228:$G$327,"&lt;&gt;",$H$228:$H$327,"Accepted",$I$228:$I$327,"&lt;&gt;",$J$228:$J$327,"&gt;0",$L$228:$L$327,"&lt;&gt;",$M$228:$M$327,"&gt;0"),COUNTIFS($A$228:$A$327,A20,$G$228:$G$327,"&lt;&gt;",$H$228:$H$327,"Accepted with agreed adjustment",$I$228:$I$327,"&lt;&gt;",$J$228:$J$327,"&gt;0",$L$228:$L$327,"&lt;&gt;",$M$228:$M$327,"&gt;0"))&lt;&gt;1)),"Closure needs final receipt and recheck",IF(AND(COUNTIFS($A$228:$A$327,A20,$K$228:$K$327,"Closed")&gt;0,OR(L20&lt;&gt;0,M20&lt;&gt;0,COUNTIFS($B$118:$B$217,A20,$I$118:$I$217,"Observed")&gt;0),COUNTIFS($A$228:$A$327,A20,$H$228:$H$327,"Accepted with agreed adjustment",$E$228:$E$327,"&lt;&gt;")&lt;&gt;1),"Resolve quantity or damage before closure",IF(AND(N20&lt;&gt;"",COUNTIFS($B$118:$B$217,A20,$N$118:$N$217,"Final")=0),"Shortage needs final receipt evidence","Review counts, inspection and action records")))))))))))</x:f>
      </x:c>
      <x:c r="F20" s="31"/>
      <x:c r="G20" s="31"/>
      <x:c r="H20" s="28"/>
      <x:c r="I20" s="40"/>
      <x:c r="J20" s="40"/>
      <x:c r="K20" s="56" t="str">
        <x:f>IF(A20="","",IF(COUNTIFS($B$118:$B$217,A20)=0,"",IF(COUNTIFS($B$118:$B$217,A20,$C$118:$C$217,H20,$D$118:$D$217,"&gt;=0",$D$118:$D$217,"&lt;&gt;",$A$118:$A$217,"&lt;&gt;")&lt;&gt;COUNTIFS($B$118:$B$217,A20),"Check event quantity / unit",SUMIFS($D$118:$D$217,$B$118:$B$217,A20,$C$118:$C$217,H20))))</x:f>
      </x:c>
      <x:c r="L20" s="56" t="str">
        <x:f>IF(A20="","",IF(AND(ISNUMBER(I20),ISNUMBER(J20)),I20-J20,""))</x:f>
      </x:c>
      <x:c r="M20" s="56" t="str">
        <x:f>IF(A20="","",IF(AND(ISNUMBER(J20),ISNUMBER(K20)),J20-K20,""))</x:f>
      </x:c>
      <x:c r="N20" s="40"/>
      <x:c r="O20" s="31"/>
    </x:row>
    <x:row r="21" ht="36" customHeight="1">
      <x:c r="A21" s="31"/>
      <x:c r="B21" s="31"/>
      <x:c r="C21" s="31"/>
      <x:c r="D21" s="31"/>
      <x:c r="E21" s="34" t="str">
        <x:f>IF(A21="","",IF(COUNTIFS($A$8:$A$107,A21)&lt;&gt;1,"Duplicate Packing line ID",IF(OR(B21="",C21="",D21="",H21="",I21="",J21="",O21=""),"Complete component, revision and quantities",IF(COUNTIFS('Materials Hardware'!$A$8:$A$107,O21,'Materials Hardware'!$B$8:$B$107,B21,'Materials Hardware'!$F$8:$F$107,C21,'Materials Hardware'!$O$8:$O$107,D21)&lt;&gt;1,"Component reference does not match",IF(OR(I21&lt;&gt;INT(I21),J21&lt;&gt;INT(J21),I21&lt;J21),"Review ordered allocation and packed count",IF(OR(F21="",G21=""),"Allocate shipment and carton",IF(COUNTIFS($B$118:$B$217,A21)=0,"Awaiting receipt event",IF(COUNTIFS($B$118:$B$217,A21,$C$118:$C$217,H21,$D$118:$D$217,"&gt;=0",$D$118:$D$217,"&lt;&gt;",$A$118:$A$217,"&lt;&gt;",$E$118:$E$217,"&gt;0",$F$118:$F$217,"&lt;&gt;",$L$118:$L$217,"&gt;0",$M$118:$M$217,"&lt;&gt;",$I$118:$I$217,"&lt;&gt;Not inspected",$I$118:$I$217,"&lt;&gt;")&lt;&gt;COUNTIFS($B$118:$B$217,A21),"Complete receipt units and inspection",IF(AND(COUNTIFS($A$228:$A$327,A21,$K$228:$K$327,"Closed")&gt;0,OR(COUNTIFS($B$118:$B$217,A21,$N$118:$N$217,"Final")=0,SUM(COUNTIFS($A$228:$A$327,A21,$G$228:$G$327,"&lt;&gt;",$H$228:$H$327,"Accepted",$I$228:$I$327,"&lt;&gt;",$J$228:$J$327,"&gt;0",$L$228:$L$327,"&lt;&gt;",$M$228:$M$327,"&gt;0"),COUNTIFS($A$228:$A$327,A21,$G$228:$G$327,"&lt;&gt;",$H$228:$H$327,"Accepted with agreed adjustment",$I$228:$I$327,"&lt;&gt;",$J$228:$J$327,"&gt;0",$L$228:$L$327,"&lt;&gt;",$M$228:$M$327,"&gt;0"))&lt;&gt;1)),"Closure needs final receipt and recheck",IF(AND(COUNTIFS($A$228:$A$327,A21,$K$228:$K$327,"Closed")&gt;0,OR(L21&lt;&gt;0,M21&lt;&gt;0,COUNTIFS($B$118:$B$217,A21,$I$118:$I$217,"Observed")&gt;0),COUNTIFS($A$228:$A$327,A21,$H$228:$H$327,"Accepted with agreed adjustment",$E$228:$E$327,"&lt;&gt;")&lt;&gt;1),"Resolve quantity or damage before closure",IF(AND(N21&lt;&gt;"",COUNTIFS($B$118:$B$217,A21,$N$118:$N$217,"Final")=0),"Shortage needs final receipt evidence","Review counts, inspection and action records")))))))))))</x:f>
      </x:c>
      <x:c r="F21" s="31"/>
      <x:c r="G21" s="31"/>
      <x:c r="H21" s="28"/>
      <x:c r="I21" s="40"/>
      <x:c r="J21" s="40"/>
      <x:c r="K21" s="56" t="str">
        <x:f>IF(A21="","",IF(COUNTIFS($B$118:$B$217,A21)=0,"",IF(COUNTIFS($B$118:$B$217,A21,$C$118:$C$217,H21,$D$118:$D$217,"&gt;=0",$D$118:$D$217,"&lt;&gt;",$A$118:$A$217,"&lt;&gt;")&lt;&gt;COUNTIFS($B$118:$B$217,A21),"Check event quantity / unit",SUMIFS($D$118:$D$217,$B$118:$B$217,A21,$C$118:$C$217,H21))))</x:f>
      </x:c>
      <x:c r="L21" s="56" t="str">
        <x:f>IF(A21="","",IF(AND(ISNUMBER(I21),ISNUMBER(J21)),I21-J21,""))</x:f>
      </x:c>
      <x:c r="M21" s="56" t="str">
        <x:f>IF(A21="","",IF(AND(ISNUMBER(J21),ISNUMBER(K21)),J21-K21,""))</x:f>
      </x:c>
      <x:c r="N21" s="40"/>
      <x:c r="O21" s="31"/>
    </x:row>
    <x:row r="22" ht="36" customHeight="1">
      <x:c r="A22" s="31"/>
      <x:c r="B22" s="31"/>
      <x:c r="C22" s="31"/>
      <x:c r="D22" s="31"/>
      <x:c r="E22" s="34" t="str">
        <x:f>IF(A22="","",IF(COUNTIFS($A$8:$A$107,A22)&lt;&gt;1,"Duplicate Packing line ID",IF(OR(B22="",C22="",D22="",H22="",I22="",J22="",O22=""),"Complete component, revision and quantities",IF(COUNTIFS('Materials Hardware'!$A$8:$A$107,O22,'Materials Hardware'!$B$8:$B$107,B22,'Materials Hardware'!$F$8:$F$107,C22,'Materials Hardware'!$O$8:$O$107,D22)&lt;&gt;1,"Component reference does not match",IF(OR(I22&lt;&gt;INT(I22),J22&lt;&gt;INT(J22),I22&lt;J22),"Review ordered allocation and packed count",IF(OR(F22="",G22=""),"Allocate shipment and carton",IF(COUNTIFS($B$118:$B$217,A22)=0,"Awaiting receipt event",IF(COUNTIFS($B$118:$B$217,A22,$C$118:$C$217,H22,$D$118:$D$217,"&gt;=0",$D$118:$D$217,"&lt;&gt;",$A$118:$A$217,"&lt;&gt;",$E$118:$E$217,"&gt;0",$F$118:$F$217,"&lt;&gt;",$L$118:$L$217,"&gt;0",$M$118:$M$217,"&lt;&gt;",$I$118:$I$217,"&lt;&gt;Not inspected",$I$118:$I$217,"&lt;&gt;")&lt;&gt;COUNTIFS($B$118:$B$217,A22),"Complete receipt units and inspection",IF(AND(COUNTIFS($A$228:$A$327,A22,$K$228:$K$327,"Closed")&gt;0,OR(COUNTIFS($B$118:$B$217,A22,$N$118:$N$217,"Final")=0,SUM(COUNTIFS($A$228:$A$327,A22,$G$228:$G$327,"&lt;&gt;",$H$228:$H$327,"Accepted",$I$228:$I$327,"&lt;&gt;",$J$228:$J$327,"&gt;0",$L$228:$L$327,"&lt;&gt;",$M$228:$M$327,"&gt;0"),COUNTIFS($A$228:$A$327,A22,$G$228:$G$327,"&lt;&gt;",$H$228:$H$327,"Accepted with agreed adjustment",$I$228:$I$327,"&lt;&gt;",$J$228:$J$327,"&gt;0",$L$228:$L$327,"&lt;&gt;",$M$228:$M$327,"&gt;0"))&lt;&gt;1)),"Closure needs final receipt and recheck",IF(AND(COUNTIFS($A$228:$A$327,A22,$K$228:$K$327,"Closed")&gt;0,OR(L22&lt;&gt;0,M22&lt;&gt;0,COUNTIFS($B$118:$B$217,A22,$I$118:$I$217,"Observed")&gt;0),COUNTIFS($A$228:$A$327,A22,$H$228:$H$327,"Accepted with agreed adjustment",$E$228:$E$327,"&lt;&gt;")&lt;&gt;1),"Resolve quantity or damage before closure",IF(AND(N22&lt;&gt;"",COUNTIFS($B$118:$B$217,A22,$N$118:$N$217,"Final")=0),"Shortage needs final receipt evidence","Review counts, inspection and action records")))))))))))</x:f>
      </x:c>
      <x:c r="F22" s="31"/>
      <x:c r="G22" s="31"/>
      <x:c r="H22" s="28"/>
      <x:c r="I22" s="40"/>
      <x:c r="J22" s="40"/>
      <x:c r="K22" s="56" t="str">
        <x:f>IF(A22="","",IF(COUNTIFS($B$118:$B$217,A22)=0,"",IF(COUNTIFS($B$118:$B$217,A22,$C$118:$C$217,H22,$D$118:$D$217,"&gt;=0",$D$118:$D$217,"&lt;&gt;",$A$118:$A$217,"&lt;&gt;")&lt;&gt;COUNTIFS($B$118:$B$217,A22),"Check event quantity / unit",SUMIFS($D$118:$D$217,$B$118:$B$217,A22,$C$118:$C$217,H22))))</x:f>
      </x:c>
      <x:c r="L22" s="56" t="str">
        <x:f>IF(A22="","",IF(AND(ISNUMBER(I22),ISNUMBER(J22)),I22-J22,""))</x:f>
      </x:c>
      <x:c r="M22" s="56" t="str">
        <x:f>IF(A22="","",IF(AND(ISNUMBER(J22),ISNUMBER(K22)),J22-K22,""))</x:f>
      </x:c>
      <x:c r="N22" s="40"/>
      <x:c r="O22" s="31"/>
    </x:row>
    <x:row r="23" ht="36" customHeight="1">
      <x:c r="A23" s="31"/>
      <x:c r="B23" s="31"/>
      <x:c r="C23" s="31"/>
      <x:c r="D23" s="31"/>
      <x:c r="E23" s="34" t="str">
        <x:f>IF(A23="","",IF(COUNTIFS($A$8:$A$107,A23)&lt;&gt;1,"Duplicate Packing line ID",IF(OR(B23="",C23="",D23="",H23="",I23="",J23="",O23=""),"Complete component, revision and quantities",IF(COUNTIFS('Materials Hardware'!$A$8:$A$107,O23,'Materials Hardware'!$B$8:$B$107,B23,'Materials Hardware'!$F$8:$F$107,C23,'Materials Hardware'!$O$8:$O$107,D23)&lt;&gt;1,"Component reference does not match",IF(OR(I23&lt;&gt;INT(I23),J23&lt;&gt;INT(J23),I23&lt;J23),"Review ordered allocation and packed count",IF(OR(F23="",G23=""),"Allocate shipment and carton",IF(COUNTIFS($B$118:$B$217,A23)=0,"Awaiting receipt event",IF(COUNTIFS($B$118:$B$217,A23,$C$118:$C$217,H23,$D$118:$D$217,"&gt;=0",$D$118:$D$217,"&lt;&gt;",$A$118:$A$217,"&lt;&gt;",$E$118:$E$217,"&gt;0",$F$118:$F$217,"&lt;&gt;",$L$118:$L$217,"&gt;0",$M$118:$M$217,"&lt;&gt;",$I$118:$I$217,"&lt;&gt;Not inspected",$I$118:$I$217,"&lt;&gt;")&lt;&gt;COUNTIFS($B$118:$B$217,A23),"Complete receipt units and inspection",IF(AND(COUNTIFS($A$228:$A$327,A23,$K$228:$K$327,"Closed")&gt;0,OR(COUNTIFS($B$118:$B$217,A23,$N$118:$N$217,"Final")=0,SUM(COUNTIFS($A$228:$A$327,A23,$G$228:$G$327,"&lt;&gt;",$H$228:$H$327,"Accepted",$I$228:$I$327,"&lt;&gt;",$J$228:$J$327,"&gt;0",$L$228:$L$327,"&lt;&gt;",$M$228:$M$327,"&gt;0"),COUNTIFS($A$228:$A$327,A23,$G$228:$G$327,"&lt;&gt;",$H$228:$H$327,"Accepted with agreed adjustment",$I$228:$I$327,"&lt;&gt;",$J$228:$J$327,"&gt;0",$L$228:$L$327,"&lt;&gt;",$M$228:$M$327,"&gt;0"))&lt;&gt;1)),"Closure needs final receipt and recheck",IF(AND(COUNTIFS($A$228:$A$327,A23,$K$228:$K$327,"Closed")&gt;0,OR(L23&lt;&gt;0,M23&lt;&gt;0,COUNTIFS($B$118:$B$217,A23,$I$118:$I$217,"Observed")&gt;0),COUNTIFS($A$228:$A$327,A23,$H$228:$H$327,"Accepted with agreed adjustment",$E$228:$E$327,"&lt;&gt;")&lt;&gt;1),"Resolve quantity or damage before closure",IF(AND(N23&lt;&gt;"",COUNTIFS($B$118:$B$217,A23,$N$118:$N$217,"Final")=0),"Shortage needs final receipt evidence","Review counts, inspection and action records")))))))))))</x:f>
      </x:c>
      <x:c r="F23" s="31"/>
      <x:c r="G23" s="31"/>
      <x:c r="H23" s="28"/>
      <x:c r="I23" s="40"/>
      <x:c r="J23" s="40"/>
      <x:c r="K23" s="56" t="str">
        <x:f>IF(A23="","",IF(COUNTIFS($B$118:$B$217,A23)=0,"",IF(COUNTIFS($B$118:$B$217,A23,$C$118:$C$217,H23,$D$118:$D$217,"&gt;=0",$D$118:$D$217,"&lt;&gt;",$A$118:$A$217,"&lt;&gt;")&lt;&gt;COUNTIFS($B$118:$B$217,A23),"Check event quantity / unit",SUMIFS($D$118:$D$217,$B$118:$B$217,A23,$C$118:$C$217,H23))))</x:f>
      </x:c>
      <x:c r="L23" s="56" t="str">
        <x:f>IF(A23="","",IF(AND(ISNUMBER(I23),ISNUMBER(J23)),I23-J23,""))</x:f>
      </x:c>
      <x:c r="M23" s="56" t="str">
        <x:f>IF(A23="","",IF(AND(ISNUMBER(J23),ISNUMBER(K23)),J23-K23,""))</x:f>
      </x:c>
      <x:c r="N23" s="40"/>
      <x:c r="O23" s="31"/>
    </x:row>
    <x:row r="24" ht="36" customHeight="1">
      <x:c r="A24" s="31"/>
      <x:c r="B24" s="31"/>
      <x:c r="C24" s="31"/>
      <x:c r="D24" s="31"/>
      <x:c r="E24" s="34" t="str">
        <x:f>IF(A24="","",IF(COUNTIFS($A$8:$A$107,A24)&lt;&gt;1,"Duplicate Packing line ID",IF(OR(B24="",C24="",D24="",H24="",I24="",J24="",O24=""),"Complete component, revision and quantities",IF(COUNTIFS('Materials Hardware'!$A$8:$A$107,O24,'Materials Hardware'!$B$8:$B$107,B24,'Materials Hardware'!$F$8:$F$107,C24,'Materials Hardware'!$O$8:$O$107,D24)&lt;&gt;1,"Component reference does not match",IF(OR(I24&lt;&gt;INT(I24),J24&lt;&gt;INT(J24),I24&lt;J24),"Review ordered allocation and packed count",IF(OR(F24="",G24=""),"Allocate shipment and carton",IF(COUNTIFS($B$118:$B$217,A24)=0,"Awaiting receipt event",IF(COUNTIFS($B$118:$B$217,A24,$C$118:$C$217,H24,$D$118:$D$217,"&gt;=0",$D$118:$D$217,"&lt;&gt;",$A$118:$A$217,"&lt;&gt;",$E$118:$E$217,"&gt;0",$F$118:$F$217,"&lt;&gt;",$L$118:$L$217,"&gt;0",$M$118:$M$217,"&lt;&gt;",$I$118:$I$217,"&lt;&gt;Not inspected",$I$118:$I$217,"&lt;&gt;")&lt;&gt;COUNTIFS($B$118:$B$217,A24),"Complete receipt units and inspection",IF(AND(COUNTIFS($A$228:$A$327,A24,$K$228:$K$327,"Closed")&gt;0,OR(COUNTIFS($B$118:$B$217,A24,$N$118:$N$217,"Final")=0,SUM(COUNTIFS($A$228:$A$327,A24,$G$228:$G$327,"&lt;&gt;",$H$228:$H$327,"Accepted",$I$228:$I$327,"&lt;&gt;",$J$228:$J$327,"&gt;0",$L$228:$L$327,"&lt;&gt;",$M$228:$M$327,"&gt;0"),COUNTIFS($A$228:$A$327,A24,$G$228:$G$327,"&lt;&gt;",$H$228:$H$327,"Accepted with agreed adjustment",$I$228:$I$327,"&lt;&gt;",$J$228:$J$327,"&gt;0",$L$228:$L$327,"&lt;&gt;",$M$228:$M$327,"&gt;0"))&lt;&gt;1)),"Closure needs final receipt and recheck",IF(AND(COUNTIFS($A$228:$A$327,A24,$K$228:$K$327,"Closed")&gt;0,OR(L24&lt;&gt;0,M24&lt;&gt;0,COUNTIFS($B$118:$B$217,A24,$I$118:$I$217,"Observed")&gt;0),COUNTIFS($A$228:$A$327,A24,$H$228:$H$327,"Accepted with agreed adjustment",$E$228:$E$327,"&lt;&gt;")&lt;&gt;1),"Resolve quantity or damage before closure",IF(AND(N24&lt;&gt;"",COUNTIFS($B$118:$B$217,A24,$N$118:$N$217,"Final")=0),"Shortage needs final receipt evidence","Review counts, inspection and action records")))))))))))</x:f>
      </x:c>
      <x:c r="F24" s="31"/>
      <x:c r="G24" s="31"/>
      <x:c r="H24" s="28"/>
      <x:c r="I24" s="40"/>
      <x:c r="J24" s="40"/>
      <x:c r="K24" s="56" t="str">
        <x:f>IF(A24="","",IF(COUNTIFS($B$118:$B$217,A24)=0,"",IF(COUNTIFS($B$118:$B$217,A24,$C$118:$C$217,H24,$D$118:$D$217,"&gt;=0",$D$118:$D$217,"&lt;&gt;",$A$118:$A$217,"&lt;&gt;")&lt;&gt;COUNTIFS($B$118:$B$217,A24),"Check event quantity / unit",SUMIFS($D$118:$D$217,$B$118:$B$217,A24,$C$118:$C$217,H24))))</x:f>
      </x:c>
      <x:c r="L24" s="56" t="str">
        <x:f>IF(A24="","",IF(AND(ISNUMBER(I24),ISNUMBER(J24)),I24-J24,""))</x:f>
      </x:c>
      <x:c r="M24" s="56" t="str">
        <x:f>IF(A24="","",IF(AND(ISNUMBER(J24),ISNUMBER(K24)),J24-K24,""))</x:f>
      </x:c>
      <x:c r="N24" s="40"/>
      <x:c r="O24" s="31"/>
    </x:row>
    <x:row r="25" ht="36" customHeight="1">
      <x:c r="A25" s="31"/>
      <x:c r="B25" s="31"/>
      <x:c r="C25" s="31"/>
      <x:c r="D25" s="31"/>
      <x:c r="E25" s="34" t="str">
        <x:f>IF(A25="","",IF(COUNTIFS($A$8:$A$107,A25)&lt;&gt;1,"Duplicate Packing line ID",IF(OR(B25="",C25="",D25="",H25="",I25="",J25="",O25=""),"Complete component, revision and quantities",IF(COUNTIFS('Materials Hardware'!$A$8:$A$107,O25,'Materials Hardware'!$B$8:$B$107,B25,'Materials Hardware'!$F$8:$F$107,C25,'Materials Hardware'!$O$8:$O$107,D25)&lt;&gt;1,"Component reference does not match",IF(OR(I25&lt;&gt;INT(I25),J25&lt;&gt;INT(J25),I25&lt;J25),"Review ordered allocation and packed count",IF(OR(F25="",G25=""),"Allocate shipment and carton",IF(COUNTIFS($B$118:$B$217,A25)=0,"Awaiting receipt event",IF(COUNTIFS($B$118:$B$217,A25,$C$118:$C$217,H25,$D$118:$D$217,"&gt;=0",$D$118:$D$217,"&lt;&gt;",$A$118:$A$217,"&lt;&gt;",$E$118:$E$217,"&gt;0",$F$118:$F$217,"&lt;&gt;",$L$118:$L$217,"&gt;0",$M$118:$M$217,"&lt;&gt;",$I$118:$I$217,"&lt;&gt;Not inspected",$I$118:$I$217,"&lt;&gt;")&lt;&gt;COUNTIFS($B$118:$B$217,A25),"Complete receipt units and inspection",IF(AND(COUNTIFS($A$228:$A$327,A25,$K$228:$K$327,"Closed")&gt;0,OR(COUNTIFS($B$118:$B$217,A25,$N$118:$N$217,"Final")=0,SUM(COUNTIFS($A$228:$A$327,A25,$G$228:$G$327,"&lt;&gt;",$H$228:$H$327,"Accepted",$I$228:$I$327,"&lt;&gt;",$J$228:$J$327,"&gt;0",$L$228:$L$327,"&lt;&gt;",$M$228:$M$327,"&gt;0"),COUNTIFS($A$228:$A$327,A25,$G$228:$G$327,"&lt;&gt;",$H$228:$H$327,"Accepted with agreed adjustment",$I$228:$I$327,"&lt;&gt;",$J$228:$J$327,"&gt;0",$L$228:$L$327,"&lt;&gt;",$M$228:$M$327,"&gt;0"))&lt;&gt;1)),"Closure needs final receipt and recheck",IF(AND(COUNTIFS($A$228:$A$327,A25,$K$228:$K$327,"Closed")&gt;0,OR(L25&lt;&gt;0,M25&lt;&gt;0,COUNTIFS($B$118:$B$217,A25,$I$118:$I$217,"Observed")&gt;0),COUNTIFS($A$228:$A$327,A25,$H$228:$H$327,"Accepted with agreed adjustment",$E$228:$E$327,"&lt;&gt;")&lt;&gt;1),"Resolve quantity or damage before closure",IF(AND(N25&lt;&gt;"",COUNTIFS($B$118:$B$217,A25,$N$118:$N$217,"Final")=0),"Shortage needs final receipt evidence","Review counts, inspection and action records")))))))))))</x:f>
      </x:c>
      <x:c r="F25" s="31"/>
      <x:c r="G25" s="31"/>
      <x:c r="H25" s="28"/>
      <x:c r="I25" s="40"/>
      <x:c r="J25" s="40"/>
      <x:c r="K25" s="56" t="str">
        <x:f>IF(A25="","",IF(COUNTIFS($B$118:$B$217,A25)=0,"",IF(COUNTIFS($B$118:$B$217,A25,$C$118:$C$217,H25,$D$118:$D$217,"&gt;=0",$D$118:$D$217,"&lt;&gt;",$A$118:$A$217,"&lt;&gt;")&lt;&gt;COUNTIFS($B$118:$B$217,A25),"Check event quantity / unit",SUMIFS($D$118:$D$217,$B$118:$B$217,A25,$C$118:$C$217,H25))))</x:f>
      </x:c>
      <x:c r="L25" s="56" t="str">
        <x:f>IF(A25="","",IF(AND(ISNUMBER(I25),ISNUMBER(J25)),I25-J25,""))</x:f>
      </x:c>
      <x:c r="M25" s="56" t="str">
        <x:f>IF(A25="","",IF(AND(ISNUMBER(J25),ISNUMBER(K25)),J25-K25,""))</x:f>
      </x:c>
      <x:c r="N25" s="40"/>
      <x:c r="O25" s="31"/>
    </x:row>
    <x:row r="26" ht="36" customHeight="1">
      <x:c r="A26" s="31"/>
      <x:c r="B26" s="31"/>
      <x:c r="C26" s="31"/>
      <x:c r="D26" s="31"/>
      <x:c r="E26" s="34" t="str">
        <x:f>IF(A26="","",IF(COUNTIFS($A$8:$A$107,A26)&lt;&gt;1,"Duplicate Packing line ID",IF(OR(B26="",C26="",D26="",H26="",I26="",J26="",O26=""),"Complete component, revision and quantities",IF(COUNTIFS('Materials Hardware'!$A$8:$A$107,O26,'Materials Hardware'!$B$8:$B$107,B26,'Materials Hardware'!$F$8:$F$107,C26,'Materials Hardware'!$O$8:$O$107,D26)&lt;&gt;1,"Component reference does not match",IF(OR(I26&lt;&gt;INT(I26),J26&lt;&gt;INT(J26),I26&lt;J26),"Review ordered allocation and packed count",IF(OR(F26="",G26=""),"Allocate shipment and carton",IF(COUNTIFS($B$118:$B$217,A26)=0,"Awaiting receipt event",IF(COUNTIFS($B$118:$B$217,A26,$C$118:$C$217,H26,$D$118:$D$217,"&gt;=0",$D$118:$D$217,"&lt;&gt;",$A$118:$A$217,"&lt;&gt;",$E$118:$E$217,"&gt;0",$F$118:$F$217,"&lt;&gt;",$L$118:$L$217,"&gt;0",$M$118:$M$217,"&lt;&gt;",$I$118:$I$217,"&lt;&gt;Not inspected",$I$118:$I$217,"&lt;&gt;")&lt;&gt;COUNTIFS($B$118:$B$217,A26),"Complete receipt units and inspection",IF(AND(COUNTIFS($A$228:$A$327,A26,$K$228:$K$327,"Closed")&gt;0,OR(COUNTIFS($B$118:$B$217,A26,$N$118:$N$217,"Final")=0,SUM(COUNTIFS($A$228:$A$327,A26,$G$228:$G$327,"&lt;&gt;",$H$228:$H$327,"Accepted",$I$228:$I$327,"&lt;&gt;",$J$228:$J$327,"&gt;0",$L$228:$L$327,"&lt;&gt;",$M$228:$M$327,"&gt;0"),COUNTIFS($A$228:$A$327,A26,$G$228:$G$327,"&lt;&gt;",$H$228:$H$327,"Accepted with agreed adjustment",$I$228:$I$327,"&lt;&gt;",$J$228:$J$327,"&gt;0",$L$228:$L$327,"&lt;&gt;",$M$228:$M$327,"&gt;0"))&lt;&gt;1)),"Closure needs final receipt and recheck",IF(AND(COUNTIFS($A$228:$A$327,A26,$K$228:$K$327,"Closed")&gt;0,OR(L26&lt;&gt;0,M26&lt;&gt;0,COUNTIFS($B$118:$B$217,A26,$I$118:$I$217,"Observed")&gt;0),COUNTIFS($A$228:$A$327,A26,$H$228:$H$327,"Accepted with agreed adjustment",$E$228:$E$327,"&lt;&gt;")&lt;&gt;1),"Resolve quantity or damage before closure",IF(AND(N26&lt;&gt;"",COUNTIFS($B$118:$B$217,A26,$N$118:$N$217,"Final")=0),"Shortage needs final receipt evidence","Review counts, inspection and action records")))))))))))</x:f>
      </x:c>
      <x:c r="F26" s="31"/>
      <x:c r="G26" s="31"/>
      <x:c r="H26" s="28"/>
      <x:c r="I26" s="40"/>
      <x:c r="J26" s="40"/>
      <x:c r="K26" s="56" t="str">
        <x:f>IF(A26="","",IF(COUNTIFS($B$118:$B$217,A26)=0,"",IF(COUNTIFS($B$118:$B$217,A26,$C$118:$C$217,H26,$D$118:$D$217,"&gt;=0",$D$118:$D$217,"&lt;&gt;",$A$118:$A$217,"&lt;&gt;")&lt;&gt;COUNTIFS($B$118:$B$217,A26),"Check event quantity / unit",SUMIFS($D$118:$D$217,$B$118:$B$217,A26,$C$118:$C$217,H26))))</x:f>
      </x:c>
      <x:c r="L26" s="56" t="str">
        <x:f>IF(A26="","",IF(AND(ISNUMBER(I26),ISNUMBER(J26)),I26-J26,""))</x:f>
      </x:c>
      <x:c r="M26" s="56" t="str">
        <x:f>IF(A26="","",IF(AND(ISNUMBER(J26),ISNUMBER(K26)),J26-K26,""))</x:f>
      </x:c>
      <x:c r="N26" s="40"/>
      <x:c r="O26" s="31"/>
    </x:row>
    <x:row r="27" ht="36" customHeight="1">
      <x:c r="A27" s="31"/>
      <x:c r="B27" s="31"/>
      <x:c r="C27" s="31"/>
      <x:c r="D27" s="31"/>
      <x:c r="E27" s="34" t="str">
        <x:f>IF(A27="","",IF(COUNTIFS($A$8:$A$107,A27)&lt;&gt;1,"Duplicate Packing line ID",IF(OR(B27="",C27="",D27="",H27="",I27="",J27="",O27=""),"Complete component, revision and quantities",IF(COUNTIFS('Materials Hardware'!$A$8:$A$107,O27,'Materials Hardware'!$B$8:$B$107,B27,'Materials Hardware'!$F$8:$F$107,C27,'Materials Hardware'!$O$8:$O$107,D27)&lt;&gt;1,"Component reference does not match",IF(OR(I27&lt;&gt;INT(I27),J27&lt;&gt;INT(J27),I27&lt;J27),"Review ordered allocation and packed count",IF(OR(F27="",G27=""),"Allocate shipment and carton",IF(COUNTIFS($B$118:$B$217,A27)=0,"Awaiting receipt event",IF(COUNTIFS($B$118:$B$217,A27,$C$118:$C$217,H27,$D$118:$D$217,"&gt;=0",$D$118:$D$217,"&lt;&gt;",$A$118:$A$217,"&lt;&gt;",$E$118:$E$217,"&gt;0",$F$118:$F$217,"&lt;&gt;",$L$118:$L$217,"&gt;0",$M$118:$M$217,"&lt;&gt;",$I$118:$I$217,"&lt;&gt;Not inspected",$I$118:$I$217,"&lt;&gt;")&lt;&gt;COUNTIFS($B$118:$B$217,A27),"Complete receipt units and inspection",IF(AND(COUNTIFS($A$228:$A$327,A27,$K$228:$K$327,"Closed")&gt;0,OR(COUNTIFS($B$118:$B$217,A27,$N$118:$N$217,"Final")=0,SUM(COUNTIFS($A$228:$A$327,A27,$G$228:$G$327,"&lt;&gt;",$H$228:$H$327,"Accepted",$I$228:$I$327,"&lt;&gt;",$J$228:$J$327,"&gt;0",$L$228:$L$327,"&lt;&gt;",$M$228:$M$327,"&gt;0"),COUNTIFS($A$228:$A$327,A27,$G$228:$G$327,"&lt;&gt;",$H$228:$H$327,"Accepted with agreed adjustment",$I$228:$I$327,"&lt;&gt;",$J$228:$J$327,"&gt;0",$L$228:$L$327,"&lt;&gt;",$M$228:$M$327,"&gt;0"))&lt;&gt;1)),"Closure needs final receipt and recheck",IF(AND(COUNTIFS($A$228:$A$327,A27,$K$228:$K$327,"Closed")&gt;0,OR(L27&lt;&gt;0,M27&lt;&gt;0,COUNTIFS($B$118:$B$217,A27,$I$118:$I$217,"Observed")&gt;0),COUNTIFS($A$228:$A$327,A27,$H$228:$H$327,"Accepted with agreed adjustment",$E$228:$E$327,"&lt;&gt;")&lt;&gt;1),"Resolve quantity or damage before closure",IF(AND(N27&lt;&gt;"",COUNTIFS($B$118:$B$217,A27,$N$118:$N$217,"Final")=0),"Shortage needs final receipt evidence","Review counts, inspection and action records")))))))))))</x:f>
      </x:c>
      <x:c r="F27" s="31"/>
      <x:c r="G27" s="31"/>
      <x:c r="H27" s="28"/>
      <x:c r="I27" s="40"/>
      <x:c r="J27" s="40"/>
      <x:c r="K27" s="56" t="str">
        <x:f>IF(A27="","",IF(COUNTIFS($B$118:$B$217,A27)=0,"",IF(COUNTIFS($B$118:$B$217,A27,$C$118:$C$217,H27,$D$118:$D$217,"&gt;=0",$D$118:$D$217,"&lt;&gt;",$A$118:$A$217,"&lt;&gt;")&lt;&gt;COUNTIFS($B$118:$B$217,A27),"Check event quantity / unit",SUMIFS($D$118:$D$217,$B$118:$B$217,A27,$C$118:$C$217,H27))))</x:f>
      </x:c>
      <x:c r="L27" s="56" t="str">
        <x:f>IF(A27="","",IF(AND(ISNUMBER(I27),ISNUMBER(J27)),I27-J27,""))</x:f>
      </x:c>
      <x:c r="M27" s="56" t="str">
        <x:f>IF(A27="","",IF(AND(ISNUMBER(J27),ISNUMBER(K27)),J27-K27,""))</x:f>
      </x:c>
      <x:c r="N27" s="40"/>
      <x:c r="O27" s="31"/>
    </x:row>
    <x:row r="28" ht="36" customHeight="1">
      <x:c r="A28" s="31"/>
      <x:c r="B28" s="31"/>
      <x:c r="C28" s="31"/>
      <x:c r="D28" s="31"/>
      <x:c r="E28" s="34" t="str">
        <x:f>IF(A28="","",IF(COUNTIFS($A$8:$A$107,A28)&lt;&gt;1,"Duplicate Packing line ID",IF(OR(B28="",C28="",D28="",H28="",I28="",J28="",O28=""),"Complete component, revision and quantities",IF(COUNTIFS('Materials Hardware'!$A$8:$A$107,O28,'Materials Hardware'!$B$8:$B$107,B28,'Materials Hardware'!$F$8:$F$107,C28,'Materials Hardware'!$O$8:$O$107,D28)&lt;&gt;1,"Component reference does not match",IF(OR(I28&lt;&gt;INT(I28),J28&lt;&gt;INT(J28),I28&lt;J28),"Review ordered allocation and packed count",IF(OR(F28="",G28=""),"Allocate shipment and carton",IF(COUNTIFS($B$118:$B$217,A28)=0,"Awaiting receipt event",IF(COUNTIFS($B$118:$B$217,A28,$C$118:$C$217,H28,$D$118:$D$217,"&gt;=0",$D$118:$D$217,"&lt;&gt;",$A$118:$A$217,"&lt;&gt;",$E$118:$E$217,"&gt;0",$F$118:$F$217,"&lt;&gt;",$L$118:$L$217,"&gt;0",$M$118:$M$217,"&lt;&gt;",$I$118:$I$217,"&lt;&gt;Not inspected",$I$118:$I$217,"&lt;&gt;")&lt;&gt;COUNTIFS($B$118:$B$217,A28),"Complete receipt units and inspection",IF(AND(COUNTIFS($A$228:$A$327,A28,$K$228:$K$327,"Closed")&gt;0,OR(COUNTIFS($B$118:$B$217,A28,$N$118:$N$217,"Final")=0,SUM(COUNTIFS($A$228:$A$327,A28,$G$228:$G$327,"&lt;&gt;",$H$228:$H$327,"Accepted",$I$228:$I$327,"&lt;&gt;",$J$228:$J$327,"&gt;0",$L$228:$L$327,"&lt;&gt;",$M$228:$M$327,"&gt;0"),COUNTIFS($A$228:$A$327,A28,$G$228:$G$327,"&lt;&gt;",$H$228:$H$327,"Accepted with agreed adjustment",$I$228:$I$327,"&lt;&gt;",$J$228:$J$327,"&gt;0",$L$228:$L$327,"&lt;&gt;",$M$228:$M$327,"&gt;0"))&lt;&gt;1)),"Closure needs final receipt and recheck",IF(AND(COUNTIFS($A$228:$A$327,A28,$K$228:$K$327,"Closed")&gt;0,OR(L28&lt;&gt;0,M28&lt;&gt;0,COUNTIFS($B$118:$B$217,A28,$I$118:$I$217,"Observed")&gt;0),COUNTIFS($A$228:$A$327,A28,$H$228:$H$327,"Accepted with agreed adjustment",$E$228:$E$327,"&lt;&gt;")&lt;&gt;1),"Resolve quantity or damage before closure",IF(AND(N28&lt;&gt;"",COUNTIFS($B$118:$B$217,A28,$N$118:$N$217,"Final")=0),"Shortage needs final receipt evidence","Review counts, inspection and action records")))))))))))</x:f>
      </x:c>
      <x:c r="F28" s="31"/>
      <x:c r="G28" s="31"/>
      <x:c r="H28" s="28"/>
      <x:c r="I28" s="40"/>
      <x:c r="J28" s="40"/>
      <x:c r="K28" s="56" t="str">
        <x:f>IF(A28="","",IF(COUNTIFS($B$118:$B$217,A28)=0,"",IF(COUNTIFS($B$118:$B$217,A28,$C$118:$C$217,H28,$D$118:$D$217,"&gt;=0",$D$118:$D$217,"&lt;&gt;",$A$118:$A$217,"&lt;&gt;")&lt;&gt;COUNTIFS($B$118:$B$217,A28),"Check event quantity / unit",SUMIFS($D$118:$D$217,$B$118:$B$217,A28,$C$118:$C$217,H28))))</x:f>
      </x:c>
      <x:c r="L28" s="56" t="str">
        <x:f>IF(A28="","",IF(AND(ISNUMBER(I28),ISNUMBER(J28)),I28-J28,""))</x:f>
      </x:c>
      <x:c r="M28" s="56" t="str">
        <x:f>IF(A28="","",IF(AND(ISNUMBER(J28),ISNUMBER(K28)),J28-K28,""))</x:f>
      </x:c>
      <x:c r="N28" s="40"/>
      <x:c r="O28" s="31"/>
    </x:row>
    <x:row r="29" ht="36" customHeight="1">
      <x:c r="A29" s="31"/>
      <x:c r="B29" s="31"/>
      <x:c r="C29" s="31"/>
      <x:c r="D29" s="31"/>
      <x:c r="E29" s="34" t="str">
        <x:f>IF(A29="","",IF(COUNTIFS($A$8:$A$107,A29)&lt;&gt;1,"Duplicate Packing line ID",IF(OR(B29="",C29="",D29="",H29="",I29="",J29="",O29=""),"Complete component, revision and quantities",IF(COUNTIFS('Materials Hardware'!$A$8:$A$107,O29,'Materials Hardware'!$B$8:$B$107,B29,'Materials Hardware'!$F$8:$F$107,C29,'Materials Hardware'!$O$8:$O$107,D29)&lt;&gt;1,"Component reference does not match",IF(OR(I29&lt;&gt;INT(I29),J29&lt;&gt;INT(J29),I29&lt;J29),"Review ordered allocation and packed count",IF(OR(F29="",G29=""),"Allocate shipment and carton",IF(COUNTIFS($B$118:$B$217,A29)=0,"Awaiting receipt event",IF(COUNTIFS($B$118:$B$217,A29,$C$118:$C$217,H29,$D$118:$D$217,"&gt;=0",$D$118:$D$217,"&lt;&gt;",$A$118:$A$217,"&lt;&gt;",$E$118:$E$217,"&gt;0",$F$118:$F$217,"&lt;&gt;",$L$118:$L$217,"&gt;0",$M$118:$M$217,"&lt;&gt;",$I$118:$I$217,"&lt;&gt;Not inspected",$I$118:$I$217,"&lt;&gt;")&lt;&gt;COUNTIFS($B$118:$B$217,A29),"Complete receipt units and inspection",IF(AND(COUNTIFS($A$228:$A$327,A29,$K$228:$K$327,"Closed")&gt;0,OR(COUNTIFS($B$118:$B$217,A29,$N$118:$N$217,"Final")=0,SUM(COUNTIFS($A$228:$A$327,A29,$G$228:$G$327,"&lt;&gt;",$H$228:$H$327,"Accepted",$I$228:$I$327,"&lt;&gt;",$J$228:$J$327,"&gt;0",$L$228:$L$327,"&lt;&gt;",$M$228:$M$327,"&gt;0"),COUNTIFS($A$228:$A$327,A29,$G$228:$G$327,"&lt;&gt;",$H$228:$H$327,"Accepted with agreed adjustment",$I$228:$I$327,"&lt;&gt;",$J$228:$J$327,"&gt;0",$L$228:$L$327,"&lt;&gt;",$M$228:$M$327,"&gt;0"))&lt;&gt;1)),"Closure needs final receipt and recheck",IF(AND(COUNTIFS($A$228:$A$327,A29,$K$228:$K$327,"Closed")&gt;0,OR(L29&lt;&gt;0,M29&lt;&gt;0,COUNTIFS($B$118:$B$217,A29,$I$118:$I$217,"Observed")&gt;0),COUNTIFS($A$228:$A$327,A29,$H$228:$H$327,"Accepted with agreed adjustment",$E$228:$E$327,"&lt;&gt;")&lt;&gt;1),"Resolve quantity or damage before closure",IF(AND(N29&lt;&gt;"",COUNTIFS($B$118:$B$217,A29,$N$118:$N$217,"Final")=0),"Shortage needs final receipt evidence","Review counts, inspection and action records")))))))))))</x:f>
      </x:c>
      <x:c r="F29" s="31"/>
      <x:c r="G29" s="31"/>
      <x:c r="H29" s="28"/>
      <x:c r="I29" s="40"/>
      <x:c r="J29" s="40"/>
      <x:c r="K29" s="56" t="str">
        <x:f>IF(A29="","",IF(COUNTIFS($B$118:$B$217,A29)=0,"",IF(COUNTIFS($B$118:$B$217,A29,$C$118:$C$217,H29,$D$118:$D$217,"&gt;=0",$D$118:$D$217,"&lt;&gt;",$A$118:$A$217,"&lt;&gt;")&lt;&gt;COUNTIFS($B$118:$B$217,A29),"Check event quantity / unit",SUMIFS($D$118:$D$217,$B$118:$B$217,A29,$C$118:$C$217,H29))))</x:f>
      </x:c>
      <x:c r="L29" s="56" t="str">
        <x:f>IF(A29="","",IF(AND(ISNUMBER(I29),ISNUMBER(J29)),I29-J29,""))</x:f>
      </x:c>
      <x:c r="M29" s="56" t="str">
        <x:f>IF(A29="","",IF(AND(ISNUMBER(J29),ISNUMBER(K29)),J29-K29,""))</x:f>
      </x:c>
      <x:c r="N29" s="40"/>
      <x:c r="O29" s="31"/>
    </x:row>
    <x:row r="30" ht="36" customHeight="1">
      <x:c r="A30" s="31"/>
      <x:c r="B30" s="31"/>
      <x:c r="C30" s="31"/>
      <x:c r="D30" s="31"/>
      <x:c r="E30" s="34" t="str">
        <x:f>IF(A30="","",IF(COUNTIFS($A$8:$A$107,A30)&lt;&gt;1,"Duplicate Packing line ID",IF(OR(B30="",C30="",D30="",H30="",I30="",J30="",O30=""),"Complete component, revision and quantities",IF(COUNTIFS('Materials Hardware'!$A$8:$A$107,O30,'Materials Hardware'!$B$8:$B$107,B30,'Materials Hardware'!$F$8:$F$107,C30,'Materials Hardware'!$O$8:$O$107,D30)&lt;&gt;1,"Component reference does not match",IF(OR(I30&lt;&gt;INT(I30),J30&lt;&gt;INT(J30),I30&lt;J30),"Review ordered allocation and packed count",IF(OR(F30="",G30=""),"Allocate shipment and carton",IF(COUNTIFS($B$118:$B$217,A30)=0,"Awaiting receipt event",IF(COUNTIFS($B$118:$B$217,A30,$C$118:$C$217,H30,$D$118:$D$217,"&gt;=0",$D$118:$D$217,"&lt;&gt;",$A$118:$A$217,"&lt;&gt;",$E$118:$E$217,"&gt;0",$F$118:$F$217,"&lt;&gt;",$L$118:$L$217,"&gt;0",$M$118:$M$217,"&lt;&gt;",$I$118:$I$217,"&lt;&gt;Not inspected",$I$118:$I$217,"&lt;&gt;")&lt;&gt;COUNTIFS($B$118:$B$217,A30),"Complete receipt units and inspection",IF(AND(COUNTIFS($A$228:$A$327,A30,$K$228:$K$327,"Closed")&gt;0,OR(COUNTIFS($B$118:$B$217,A30,$N$118:$N$217,"Final")=0,SUM(COUNTIFS($A$228:$A$327,A30,$G$228:$G$327,"&lt;&gt;",$H$228:$H$327,"Accepted",$I$228:$I$327,"&lt;&gt;",$J$228:$J$327,"&gt;0",$L$228:$L$327,"&lt;&gt;",$M$228:$M$327,"&gt;0"),COUNTIFS($A$228:$A$327,A30,$G$228:$G$327,"&lt;&gt;",$H$228:$H$327,"Accepted with agreed adjustment",$I$228:$I$327,"&lt;&gt;",$J$228:$J$327,"&gt;0",$L$228:$L$327,"&lt;&gt;",$M$228:$M$327,"&gt;0"))&lt;&gt;1)),"Closure needs final receipt and recheck",IF(AND(COUNTIFS($A$228:$A$327,A30,$K$228:$K$327,"Closed")&gt;0,OR(L30&lt;&gt;0,M30&lt;&gt;0,COUNTIFS($B$118:$B$217,A30,$I$118:$I$217,"Observed")&gt;0),COUNTIFS($A$228:$A$327,A30,$H$228:$H$327,"Accepted with agreed adjustment",$E$228:$E$327,"&lt;&gt;")&lt;&gt;1),"Resolve quantity or damage before closure",IF(AND(N30&lt;&gt;"",COUNTIFS($B$118:$B$217,A30,$N$118:$N$217,"Final")=0),"Shortage needs final receipt evidence","Review counts, inspection and action records")))))))))))</x:f>
      </x:c>
      <x:c r="F30" s="31"/>
      <x:c r="G30" s="31"/>
      <x:c r="H30" s="28"/>
      <x:c r="I30" s="40"/>
      <x:c r="J30" s="40"/>
      <x:c r="K30" s="56" t="str">
        <x:f>IF(A30="","",IF(COUNTIFS($B$118:$B$217,A30)=0,"",IF(COUNTIFS($B$118:$B$217,A30,$C$118:$C$217,H30,$D$118:$D$217,"&gt;=0",$D$118:$D$217,"&lt;&gt;",$A$118:$A$217,"&lt;&gt;")&lt;&gt;COUNTIFS($B$118:$B$217,A30),"Check event quantity / unit",SUMIFS($D$118:$D$217,$B$118:$B$217,A30,$C$118:$C$217,H30))))</x:f>
      </x:c>
      <x:c r="L30" s="56" t="str">
        <x:f>IF(A30="","",IF(AND(ISNUMBER(I30),ISNUMBER(J30)),I30-J30,""))</x:f>
      </x:c>
      <x:c r="M30" s="56" t="str">
        <x:f>IF(A30="","",IF(AND(ISNUMBER(J30),ISNUMBER(K30)),J30-K30,""))</x:f>
      </x:c>
      <x:c r="N30" s="40"/>
      <x:c r="O30" s="31"/>
    </x:row>
    <x:row r="31" ht="36" customHeight="1">
      <x:c r="A31" s="31"/>
      <x:c r="B31" s="31"/>
      <x:c r="C31" s="31"/>
      <x:c r="D31" s="31"/>
      <x:c r="E31" s="34" t="str">
        <x:f>IF(A31="","",IF(COUNTIFS($A$8:$A$107,A31)&lt;&gt;1,"Duplicate Packing line ID",IF(OR(B31="",C31="",D31="",H31="",I31="",J31="",O31=""),"Complete component, revision and quantities",IF(COUNTIFS('Materials Hardware'!$A$8:$A$107,O31,'Materials Hardware'!$B$8:$B$107,B31,'Materials Hardware'!$F$8:$F$107,C31,'Materials Hardware'!$O$8:$O$107,D31)&lt;&gt;1,"Component reference does not match",IF(OR(I31&lt;&gt;INT(I31),J31&lt;&gt;INT(J31),I31&lt;J31),"Review ordered allocation and packed count",IF(OR(F31="",G31=""),"Allocate shipment and carton",IF(COUNTIFS($B$118:$B$217,A31)=0,"Awaiting receipt event",IF(COUNTIFS($B$118:$B$217,A31,$C$118:$C$217,H31,$D$118:$D$217,"&gt;=0",$D$118:$D$217,"&lt;&gt;",$A$118:$A$217,"&lt;&gt;",$E$118:$E$217,"&gt;0",$F$118:$F$217,"&lt;&gt;",$L$118:$L$217,"&gt;0",$M$118:$M$217,"&lt;&gt;",$I$118:$I$217,"&lt;&gt;Not inspected",$I$118:$I$217,"&lt;&gt;")&lt;&gt;COUNTIFS($B$118:$B$217,A31),"Complete receipt units and inspection",IF(AND(COUNTIFS($A$228:$A$327,A31,$K$228:$K$327,"Closed")&gt;0,OR(COUNTIFS($B$118:$B$217,A31,$N$118:$N$217,"Final")=0,SUM(COUNTIFS($A$228:$A$327,A31,$G$228:$G$327,"&lt;&gt;",$H$228:$H$327,"Accepted",$I$228:$I$327,"&lt;&gt;",$J$228:$J$327,"&gt;0",$L$228:$L$327,"&lt;&gt;",$M$228:$M$327,"&gt;0"),COUNTIFS($A$228:$A$327,A31,$G$228:$G$327,"&lt;&gt;",$H$228:$H$327,"Accepted with agreed adjustment",$I$228:$I$327,"&lt;&gt;",$J$228:$J$327,"&gt;0",$L$228:$L$327,"&lt;&gt;",$M$228:$M$327,"&gt;0"))&lt;&gt;1)),"Closure needs final receipt and recheck",IF(AND(COUNTIFS($A$228:$A$327,A31,$K$228:$K$327,"Closed")&gt;0,OR(L31&lt;&gt;0,M31&lt;&gt;0,COUNTIFS($B$118:$B$217,A31,$I$118:$I$217,"Observed")&gt;0),COUNTIFS($A$228:$A$327,A31,$H$228:$H$327,"Accepted with agreed adjustment",$E$228:$E$327,"&lt;&gt;")&lt;&gt;1),"Resolve quantity or damage before closure",IF(AND(N31&lt;&gt;"",COUNTIFS($B$118:$B$217,A31,$N$118:$N$217,"Final")=0),"Shortage needs final receipt evidence","Review counts, inspection and action records")))))))))))</x:f>
      </x:c>
      <x:c r="F31" s="31"/>
      <x:c r="G31" s="31"/>
      <x:c r="H31" s="28"/>
      <x:c r="I31" s="40"/>
      <x:c r="J31" s="40"/>
      <x:c r="K31" s="56" t="str">
        <x:f>IF(A31="","",IF(COUNTIFS($B$118:$B$217,A31)=0,"",IF(COUNTIFS($B$118:$B$217,A31,$C$118:$C$217,H31,$D$118:$D$217,"&gt;=0",$D$118:$D$217,"&lt;&gt;",$A$118:$A$217,"&lt;&gt;")&lt;&gt;COUNTIFS($B$118:$B$217,A31),"Check event quantity / unit",SUMIFS($D$118:$D$217,$B$118:$B$217,A31,$C$118:$C$217,H31))))</x:f>
      </x:c>
      <x:c r="L31" s="56" t="str">
        <x:f>IF(A31="","",IF(AND(ISNUMBER(I31),ISNUMBER(J31)),I31-J31,""))</x:f>
      </x:c>
      <x:c r="M31" s="56" t="str">
        <x:f>IF(A31="","",IF(AND(ISNUMBER(J31),ISNUMBER(K31)),J31-K31,""))</x:f>
      </x:c>
      <x:c r="N31" s="40"/>
      <x:c r="O31" s="31"/>
    </x:row>
    <x:row r="32" ht="36" customHeight="1">
      <x:c r="A32" s="31"/>
      <x:c r="B32" s="31"/>
      <x:c r="C32" s="31"/>
      <x:c r="D32" s="31"/>
      <x:c r="E32" s="34" t="str">
        <x:f>IF(A32="","",IF(COUNTIFS($A$8:$A$107,A32)&lt;&gt;1,"Duplicate Packing line ID",IF(OR(B32="",C32="",D32="",H32="",I32="",J32="",O32=""),"Complete component, revision and quantities",IF(COUNTIFS('Materials Hardware'!$A$8:$A$107,O32,'Materials Hardware'!$B$8:$B$107,B32,'Materials Hardware'!$F$8:$F$107,C32,'Materials Hardware'!$O$8:$O$107,D32)&lt;&gt;1,"Component reference does not match",IF(OR(I32&lt;&gt;INT(I32),J32&lt;&gt;INT(J32),I32&lt;J32),"Review ordered allocation and packed count",IF(OR(F32="",G32=""),"Allocate shipment and carton",IF(COUNTIFS($B$118:$B$217,A32)=0,"Awaiting receipt event",IF(COUNTIFS($B$118:$B$217,A32,$C$118:$C$217,H32,$D$118:$D$217,"&gt;=0",$D$118:$D$217,"&lt;&gt;",$A$118:$A$217,"&lt;&gt;",$E$118:$E$217,"&gt;0",$F$118:$F$217,"&lt;&gt;",$L$118:$L$217,"&gt;0",$M$118:$M$217,"&lt;&gt;",$I$118:$I$217,"&lt;&gt;Not inspected",$I$118:$I$217,"&lt;&gt;")&lt;&gt;COUNTIFS($B$118:$B$217,A32),"Complete receipt units and inspection",IF(AND(COUNTIFS($A$228:$A$327,A32,$K$228:$K$327,"Closed")&gt;0,OR(COUNTIFS($B$118:$B$217,A32,$N$118:$N$217,"Final")=0,SUM(COUNTIFS($A$228:$A$327,A32,$G$228:$G$327,"&lt;&gt;",$H$228:$H$327,"Accepted",$I$228:$I$327,"&lt;&gt;",$J$228:$J$327,"&gt;0",$L$228:$L$327,"&lt;&gt;",$M$228:$M$327,"&gt;0"),COUNTIFS($A$228:$A$327,A32,$G$228:$G$327,"&lt;&gt;",$H$228:$H$327,"Accepted with agreed adjustment",$I$228:$I$327,"&lt;&gt;",$J$228:$J$327,"&gt;0",$L$228:$L$327,"&lt;&gt;",$M$228:$M$327,"&gt;0"))&lt;&gt;1)),"Closure needs final receipt and recheck",IF(AND(COUNTIFS($A$228:$A$327,A32,$K$228:$K$327,"Closed")&gt;0,OR(L32&lt;&gt;0,M32&lt;&gt;0,COUNTIFS($B$118:$B$217,A32,$I$118:$I$217,"Observed")&gt;0),COUNTIFS($A$228:$A$327,A32,$H$228:$H$327,"Accepted with agreed adjustment",$E$228:$E$327,"&lt;&gt;")&lt;&gt;1),"Resolve quantity or damage before closure",IF(AND(N32&lt;&gt;"",COUNTIFS($B$118:$B$217,A32,$N$118:$N$217,"Final")=0),"Shortage needs final receipt evidence","Review counts, inspection and action records")))))))))))</x:f>
      </x:c>
      <x:c r="F32" s="31"/>
      <x:c r="G32" s="31"/>
      <x:c r="H32" s="28"/>
      <x:c r="I32" s="40"/>
      <x:c r="J32" s="40"/>
      <x:c r="K32" s="56" t="str">
        <x:f>IF(A32="","",IF(COUNTIFS($B$118:$B$217,A32)=0,"",IF(COUNTIFS($B$118:$B$217,A32,$C$118:$C$217,H32,$D$118:$D$217,"&gt;=0",$D$118:$D$217,"&lt;&gt;",$A$118:$A$217,"&lt;&gt;")&lt;&gt;COUNTIFS($B$118:$B$217,A32),"Check event quantity / unit",SUMIFS($D$118:$D$217,$B$118:$B$217,A32,$C$118:$C$217,H32))))</x:f>
      </x:c>
      <x:c r="L32" s="56" t="str">
        <x:f>IF(A32="","",IF(AND(ISNUMBER(I32),ISNUMBER(J32)),I32-J32,""))</x:f>
      </x:c>
      <x:c r="M32" s="56" t="str">
        <x:f>IF(A32="","",IF(AND(ISNUMBER(J32),ISNUMBER(K32)),J32-K32,""))</x:f>
      </x:c>
      <x:c r="N32" s="40"/>
      <x:c r="O32" s="31"/>
    </x:row>
    <x:row r="33" ht="36" customHeight="1">
      <x:c r="A33" s="31"/>
      <x:c r="B33" s="31"/>
      <x:c r="C33" s="31"/>
      <x:c r="D33" s="31"/>
      <x:c r="E33" s="34" t="str">
        <x:f>IF(A33="","",IF(COUNTIFS($A$8:$A$107,A33)&lt;&gt;1,"Duplicate Packing line ID",IF(OR(B33="",C33="",D33="",H33="",I33="",J33="",O33=""),"Complete component, revision and quantities",IF(COUNTIFS('Materials Hardware'!$A$8:$A$107,O33,'Materials Hardware'!$B$8:$B$107,B33,'Materials Hardware'!$F$8:$F$107,C33,'Materials Hardware'!$O$8:$O$107,D33)&lt;&gt;1,"Component reference does not match",IF(OR(I33&lt;&gt;INT(I33),J33&lt;&gt;INT(J33),I33&lt;J33),"Review ordered allocation and packed count",IF(OR(F33="",G33=""),"Allocate shipment and carton",IF(COUNTIFS($B$118:$B$217,A33)=0,"Awaiting receipt event",IF(COUNTIFS($B$118:$B$217,A33,$C$118:$C$217,H33,$D$118:$D$217,"&gt;=0",$D$118:$D$217,"&lt;&gt;",$A$118:$A$217,"&lt;&gt;",$E$118:$E$217,"&gt;0",$F$118:$F$217,"&lt;&gt;",$L$118:$L$217,"&gt;0",$M$118:$M$217,"&lt;&gt;",$I$118:$I$217,"&lt;&gt;Not inspected",$I$118:$I$217,"&lt;&gt;")&lt;&gt;COUNTIFS($B$118:$B$217,A33),"Complete receipt units and inspection",IF(AND(COUNTIFS($A$228:$A$327,A33,$K$228:$K$327,"Closed")&gt;0,OR(COUNTIFS($B$118:$B$217,A33,$N$118:$N$217,"Final")=0,SUM(COUNTIFS($A$228:$A$327,A33,$G$228:$G$327,"&lt;&gt;",$H$228:$H$327,"Accepted",$I$228:$I$327,"&lt;&gt;",$J$228:$J$327,"&gt;0",$L$228:$L$327,"&lt;&gt;",$M$228:$M$327,"&gt;0"),COUNTIFS($A$228:$A$327,A33,$G$228:$G$327,"&lt;&gt;",$H$228:$H$327,"Accepted with agreed adjustment",$I$228:$I$327,"&lt;&gt;",$J$228:$J$327,"&gt;0",$L$228:$L$327,"&lt;&gt;",$M$228:$M$327,"&gt;0"))&lt;&gt;1)),"Closure needs final receipt and recheck",IF(AND(COUNTIFS($A$228:$A$327,A33,$K$228:$K$327,"Closed")&gt;0,OR(L33&lt;&gt;0,M33&lt;&gt;0,COUNTIFS($B$118:$B$217,A33,$I$118:$I$217,"Observed")&gt;0),COUNTIFS($A$228:$A$327,A33,$H$228:$H$327,"Accepted with agreed adjustment",$E$228:$E$327,"&lt;&gt;")&lt;&gt;1),"Resolve quantity or damage before closure",IF(AND(N33&lt;&gt;"",COUNTIFS($B$118:$B$217,A33,$N$118:$N$217,"Final")=0),"Shortage needs final receipt evidence","Review counts, inspection and action records")))))))))))</x:f>
      </x:c>
      <x:c r="F33" s="31"/>
      <x:c r="G33" s="31"/>
      <x:c r="H33" s="28"/>
      <x:c r="I33" s="40"/>
      <x:c r="J33" s="40"/>
      <x:c r="K33" s="56" t="str">
        <x:f>IF(A33="","",IF(COUNTIFS($B$118:$B$217,A33)=0,"",IF(COUNTIFS($B$118:$B$217,A33,$C$118:$C$217,H33,$D$118:$D$217,"&gt;=0",$D$118:$D$217,"&lt;&gt;",$A$118:$A$217,"&lt;&gt;")&lt;&gt;COUNTIFS($B$118:$B$217,A33),"Check event quantity / unit",SUMIFS($D$118:$D$217,$B$118:$B$217,A33,$C$118:$C$217,H33))))</x:f>
      </x:c>
      <x:c r="L33" s="56" t="str">
        <x:f>IF(A33="","",IF(AND(ISNUMBER(I33),ISNUMBER(J33)),I33-J33,""))</x:f>
      </x:c>
      <x:c r="M33" s="56" t="str">
        <x:f>IF(A33="","",IF(AND(ISNUMBER(J33),ISNUMBER(K33)),J33-K33,""))</x:f>
      </x:c>
      <x:c r="N33" s="40"/>
      <x:c r="O33" s="31"/>
    </x:row>
    <x:row r="34" ht="36" customHeight="1">
      <x:c r="A34" s="31"/>
      <x:c r="B34" s="31"/>
      <x:c r="C34" s="31"/>
      <x:c r="D34" s="31"/>
      <x:c r="E34" s="34" t="str">
        <x:f>IF(A34="","",IF(COUNTIFS($A$8:$A$107,A34)&lt;&gt;1,"Duplicate Packing line ID",IF(OR(B34="",C34="",D34="",H34="",I34="",J34="",O34=""),"Complete component, revision and quantities",IF(COUNTIFS('Materials Hardware'!$A$8:$A$107,O34,'Materials Hardware'!$B$8:$B$107,B34,'Materials Hardware'!$F$8:$F$107,C34,'Materials Hardware'!$O$8:$O$107,D34)&lt;&gt;1,"Component reference does not match",IF(OR(I34&lt;&gt;INT(I34),J34&lt;&gt;INT(J34),I34&lt;J34),"Review ordered allocation and packed count",IF(OR(F34="",G34=""),"Allocate shipment and carton",IF(COUNTIFS($B$118:$B$217,A34)=0,"Awaiting receipt event",IF(COUNTIFS($B$118:$B$217,A34,$C$118:$C$217,H34,$D$118:$D$217,"&gt;=0",$D$118:$D$217,"&lt;&gt;",$A$118:$A$217,"&lt;&gt;",$E$118:$E$217,"&gt;0",$F$118:$F$217,"&lt;&gt;",$L$118:$L$217,"&gt;0",$M$118:$M$217,"&lt;&gt;",$I$118:$I$217,"&lt;&gt;Not inspected",$I$118:$I$217,"&lt;&gt;")&lt;&gt;COUNTIFS($B$118:$B$217,A34),"Complete receipt units and inspection",IF(AND(COUNTIFS($A$228:$A$327,A34,$K$228:$K$327,"Closed")&gt;0,OR(COUNTIFS($B$118:$B$217,A34,$N$118:$N$217,"Final")=0,SUM(COUNTIFS($A$228:$A$327,A34,$G$228:$G$327,"&lt;&gt;",$H$228:$H$327,"Accepted",$I$228:$I$327,"&lt;&gt;",$J$228:$J$327,"&gt;0",$L$228:$L$327,"&lt;&gt;",$M$228:$M$327,"&gt;0"),COUNTIFS($A$228:$A$327,A34,$G$228:$G$327,"&lt;&gt;",$H$228:$H$327,"Accepted with agreed adjustment",$I$228:$I$327,"&lt;&gt;",$J$228:$J$327,"&gt;0",$L$228:$L$327,"&lt;&gt;",$M$228:$M$327,"&gt;0"))&lt;&gt;1)),"Closure needs final receipt and recheck",IF(AND(COUNTIFS($A$228:$A$327,A34,$K$228:$K$327,"Closed")&gt;0,OR(L34&lt;&gt;0,M34&lt;&gt;0,COUNTIFS($B$118:$B$217,A34,$I$118:$I$217,"Observed")&gt;0),COUNTIFS($A$228:$A$327,A34,$H$228:$H$327,"Accepted with agreed adjustment",$E$228:$E$327,"&lt;&gt;")&lt;&gt;1),"Resolve quantity or damage before closure",IF(AND(N34&lt;&gt;"",COUNTIFS($B$118:$B$217,A34,$N$118:$N$217,"Final")=0),"Shortage needs final receipt evidence","Review counts, inspection and action records")))))))))))</x:f>
      </x:c>
      <x:c r="F34" s="31"/>
      <x:c r="G34" s="31"/>
      <x:c r="H34" s="28"/>
      <x:c r="I34" s="40"/>
      <x:c r="J34" s="40"/>
      <x:c r="K34" s="56" t="str">
        <x:f>IF(A34="","",IF(COUNTIFS($B$118:$B$217,A34)=0,"",IF(COUNTIFS($B$118:$B$217,A34,$C$118:$C$217,H34,$D$118:$D$217,"&gt;=0",$D$118:$D$217,"&lt;&gt;",$A$118:$A$217,"&lt;&gt;")&lt;&gt;COUNTIFS($B$118:$B$217,A34),"Check event quantity / unit",SUMIFS($D$118:$D$217,$B$118:$B$217,A34,$C$118:$C$217,H34))))</x:f>
      </x:c>
      <x:c r="L34" s="56" t="str">
        <x:f>IF(A34="","",IF(AND(ISNUMBER(I34),ISNUMBER(J34)),I34-J34,""))</x:f>
      </x:c>
      <x:c r="M34" s="56" t="str">
        <x:f>IF(A34="","",IF(AND(ISNUMBER(J34),ISNUMBER(K34)),J34-K34,""))</x:f>
      </x:c>
      <x:c r="N34" s="40"/>
      <x:c r="O34" s="31"/>
    </x:row>
    <x:row r="35" ht="36" customHeight="1">
      <x:c r="A35" s="31"/>
      <x:c r="B35" s="31"/>
      <x:c r="C35" s="31"/>
      <x:c r="D35" s="31"/>
      <x:c r="E35" s="34" t="str">
        <x:f>IF(A35="","",IF(COUNTIFS($A$8:$A$107,A35)&lt;&gt;1,"Duplicate Packing line ID",IF(OR(B35="",C35="",D35="",H35="",I35="",J35="",O35=""),"Complete component, revision and quantities",IF(COUNTIFS('Materials Hardware'!$A$8:$A$107,O35,'Materials Hardware'!$B$8:$B$107,B35,'Materials Hardware'!$F$8:$F$107,C35,'Materials Hardware'!$O$8:$O$107,D35)&lt;&gt;1,"Component reference does not match",IF(OR(I35&lt;&gt;INT(I35),J35&lt;&gt;INT(J35),I35&lt;J35),"Review ordered allocation and packed count",IF(OR(F35="",G35=""),"Allocate shipment and carton",IF(COUNTIFS($B$118:$B$217,A35)=0,"Awaiting receipt event",IF(COUNTIFS($B$118:$B$217,A35,$C$118:$C$217,H35,$D$118:$D$217,"&gt;=0",$D$118:$D$217,"&lt;&gt;",$A$118:$A$217,"&lt;&gt;",$E$118:$E$217,"&gt;0",$F$118:$F$217,"&lt;&gt;",$L$118:$L$217,"&gt;0",$M$118:$M$217,"&lt;&gt;",$I$118:$I$217,"&lt;&gt;Not inspected",$I$118:$I$217,"&lt;&gt;")&lt;&gt;COUNTIFS($B$118:$B$217,A35),"Complete receipt units and inspection",IF(AND(COUNTIFS($A$228:$A$327,A35,$K$228:$K$327,"Closed")&gt;0,OR(COUNTIFS($B$118:$B$217,A35,$N$118:$N$217,"Final")=0,SUM(COUNTIFS($A$228:$A$327,A35,$G$228:$G$327,"&lt;&gt;",$H$228:$H$327,"Accepted",$I$228:$I$327,"&lt;&gt;",$J$228:$J$327,"&gt;0",$L$228:$L$327,"&lt;&gt;",$M$228:$M$327,"&gt;0"),COUNTIFS($A$228:$A$327,A35,$G$228:$G$327,"&lt;&gt;",$H$228:$H$327,"Accepted with agreed adjustment",$I$228:$I$327,"&lt;&gt;",$J$228:$J$327,"&gt;0",$L$228:$L$327,"&lt;&gt;",$M$228:$M$327,"&gt;0"))&lt;&gt;1)),"Closure needs final receipt and recheck",IF(AND(COUNTIFS($A$228:$A$327,A35,$K$228:$K$327,"Closed")&gt;0,OR(L35&lt;&gt;0,M35&lt;&gt;0,COUNTIFS($B$118:$B$217,A35,$I$118:$I$217,"Observed")&gt;0),COUNTIFS($A$228:$A$327,A35,$H$228:$H$327,"Accepted with agreed adjustment",$E$228:$E$327,"&lt;&gt;")&lt;&gt;1),"Resolve quantity or damage before closure",IF(AND(N35&lt;&gt;"",COUNTIFS($B$118:$B$217,A35,$N$118:$N$217,"Final")=0),"Shortage needs final receipt evidence","Review counts, inspection and action records")))))))))))</x:f>
      </x:c>
      <x:c r="F35" s="31"/>
      <x:c r="G35" s="31"/>
      <x:c r="H35" s="28"/>
      <x:c r="I35" s="40"/>
      <x:c r="J35" s="40"/>
      <x:c r="K35" s="56" t="str">
        <x:f>IF(A35="","",IF(COUNTIFS($B$118:$B$217,A35)=0,"",IF(COUNTIFS($B$118:$B$217,A35,$C$118:$C$217,H35,$D$118:$D$217,"&gt;=0",$D$118:$D$217,"&lt;&gt;",$A$118:$A$217,"&lt;&gt;")&lt;&gt;COUNTIFS($B$118:$B$217,A35),"Check event quantity / unit",SUMIFS($D$118:$D$217,$B$118:$B$217,A35,$C$118:$C$217,H35))))</x:f>
      </x:c>
      <x:c r="L35" s="56" t="str">
        <x:f>IF(A35="","",IF(AND(ISNUMBER(I35),ISNUMBER(J35)),I35-J35,""))</x:f>
      </x:c>
      <x:c r="M35" s="56" t="str">
        <x:f>IF(A35="","",IF(AND(ISNUMBER(J35),ISNUMBER(K35)),J35-K35,""))</x:f>
      </x:c>
      <x:c r="N35" s="40"/>
      <x:c r="O35" s="31"/>
    </x:row>
    <x:row r="36" ht="36" customHeight="1">
      <x:c r="A36" s="31"/>
      <x:c r="B36" s="31"/>
      <x:c r="C36" s="31"/>
      <x:c r="D36" s="31"/>
      <x:c r="E36" s="34" t="str">
        <x:f>IF(A36="","",IF(COUNTIFS($A$8:$A$107,A36)&lt;&gt;1,"Duplicate Packing line ID",IF(OR(B36="",C36="",D36="",H36="",I36="",J36="",O36=""),"Complete component, revision and quantities",IF(COUNTIFS('Materials Hardware'!$A$8:$A$107,O36,'Materials Hardware'!$B$8:$B$107,B36,'Materials Hardware'!$F$8:$F$107,C36,'Materials Hardware'!$O$8:$O$107,D36)&lt;&gt;1,"Component reference does not match",IF(OR(I36&lt;&gt;INT(I36),J36&lt;&gt;INT(J36),I36&lt;J36),"Review ordered allocation and packed count",IF(OR(F36="",G36=""),"Allocate shipment and carton",IF(COUNTIFS($B$118:$B$217,A36)=0,"Awaiting receipt event",IF(COUNTIFS($B$118:$B$217,A36,$C$118:$C$217,H36,$D$118:$D$217,"&gt;=0",$D$118:$D$217,"&lt;&gt;",$A$118:$A$217,"&lt;&gt;",$E$118:$E$217,"&gt;0",$F$118:$F$217,"&lt;&gt;",$L$118:$L$217,"&gt;0",$M$118:$M$217,"&lt;&gt;",$I$118:$I$217,"&lt;&gt;Not inspected",$I$118:$I$217,"&lt;&gt;")&lt;&gt;COUNTIFS($B$118:$B$217,A36),"Complete receipt units and inspection",IF(AND(COUNTIFS($A$228:$A$327,A36,$K$228:$K$327,"Closed")&gt;0,OR(COUNTIFS($B$118:$B$217,A36,$N$118:$N$217,"Final")=0,SUM(COUNTIFS($A$228:$A$327,A36,$G$228:$G$327,"&lt;&gt;",$H$228:$H$327,"Accepted",$I$228:$I$327,"&lt;&gt;",$J$228:$J$327,"&gt;0",$L$228:$L$327,"&lt;&gt;",$M$228:$M$327,"&gt;0"),COUNTIFS($A$228:$A$327,A36,$G$228:$G$327,"&lt;&gt;",$H$228:$H$327,"Accepted with agreed adjustment",$I$228:$I$327,"&lt;&gt;",$J$228:$J$327,"&gt;0",$L$228:$L$327,"&lt;&gt;",$M$228:$M$327,"&gt;0"))&lt;&gt;1)),"Closure needs final receipt and recheck",IF(AND(COUNTIFS($A$228:$A$327,A36,$K$228:$K$327,"Closed")&gt;0,OR(L36&lt;&gt;0,M36&lt;&gt;0,COUNTIFS($B$118:$B$217,A36,$I$118:$I$217,"Observed")&gt;0),COUNTIFS($A$228:$A$327,A36,$H$228:$H$327,"Accepted with agreed adjustment",$E$228:$E$327,"&lt;&gt;")&lt;&gt;1),"Resolve quantity or damage before closure",IF(AND(N36&lt;&gt;"",COUNTIFS($B$118:$B$217,A36,$N$118:$N$217,"Final")=0),"Shortage needs final receipt evidence","Review counts, inspection and action records")))))))))))</x:f>
      </x:c>
      <x:c r="F36" s="31"/>
      <x:c r="G36" s="31"/>
      <x:c r="H36" s="28"/>
      <x:c r="I36" s="40"/>
      <x:c r="J36" s="40"/>
      <x:c r="K36" s="56" t="str">
        <x:f>IF(A36="","",IF(COUNTIFS($B$118:$B$217,A36)=0,"",IF(COUNTIFS($B$118:$B$217,A36,$C$118:$C$217,H36,$D$118:$D$217,"&gt;=0",$D$118:$D$217,"&lt;&gt;",$A$118:$A$217,"&lt;&gt;")&lt;&gt;COUNTIFS($B$118:$B$217,A36),"Check event quantity / unit",SUMIFS($D$118:$D$217,$B$118:$B$217,A36,$C$118:$C$217,H36))))</x:f>
      </x:c>
      <x:c r="L36" s="56" t="str">
        <x:f>IF(A36="","",IF(AND(ISNUMBER(I36),ISNUMBER(J36)),I36-J36,""))</x:f>
      </x:c>
      <x:c r="M36" s="56" t="str">
        <x:f>IF(A36="","",IF(AND(ISNUMBER(J36),ISNUMBER(K36)),J36-K36,""))</x:f>
      </x:c>
      <x:c r="N36" s="40"/>
      <x:c r="O36" s="31"/>
    </x:row>
    <x:row r="37" ht="36" customHeight="1">
      <x:c r="A37" s="31"/>
      <x:c r="B37" s="31"/>
      <x:c r="C37" s="31"/>
      <x:c r="D37" s="31"/>
      <x:c r="E37" s="34" t="str">
        <x:f>IF(A37="","",IF(COUNTIFS($A$8:$A$107,A37)&lt;&gt;1,"Duplicate Packing line ID",IF(OR(B37="",C37="",D37="",H37="",I37="",J37="",O37=""),"Complete component, revision and quantities",IF(COUNTIFS('Materials Hardware'!$A$8:$A$107,O37,'Materials Hardware'!$B$8:$B$107,B37,'Materials Hardware'!$F$8:$F$107,C37,'Materials Hardware'!$O$8:$O$107,D37)&lt;&gt;1,"Component reference does not match",IF(OR(I37&lt;&gt;INT(I37),J37&lt;&gt;INT(J37),I37&lt;J37),"Review ordered allocation and packed count",IF(OR(F37="",G37=""),"Allocate shipment and carton",IF(COUNTIFS($B$118:$B$217,A37)=0,"Awaiting receipt event",IF(COUNTIFS($B$118:$B$217,A37,$C$118:$C$217,H37,$D$118:$D$217,"&gt;=0",$D$118:$D$217,"&lt;&gt;",$A$118:$A$217,"&lt;&gt;",$E$118:$E$217,"&gt;0",$F$118:$F$217,"&lt;&gt;",$L$118:$L$217,"&gt;0",$M$118:$M$217,"&lt;&gt;",$I$118:$I$217,"&lt;&gt;Not inspected",$I$118:$I$217,"&lt;&gt;")&lt;&gt;COUNTIFS($B$118:$B$217,A37),"Complete receipt units and inspection",IF(AND(COUNTIFS($A$228:$A$327,A37,$K$228:$K$327,"Closed")&gt;0,OR(COUNTIFS($B$118:$B$217,A37,$N$118:$N$217,"Final")=0,SUM(COUNTIFS($A$228:$A$327,A37,$G$228:$G$327,"&lt;&gt;",$H$228:$H$327,"Accepted",$I$228:$I$327,"&lt;&gt;",$J$228:$J$327,"&gt;0",$L$228:$L$327,"&lt;&gt;",$M$228:$M$327,"&gt;0"),COUNTIFS($A$228:$A$327,A37,$G$228:$G$327,"&lt;&gt;",$H$228:$H$327,"Accepted with agreed adjustment",$I$228:$I$327,"&lt;&gt;",$J$228:$J$327,"&gt;0",$L$228:$L$327,"&lt;&gt;",$M$228:$M$327,"&gt;0"))&lt;&gt;1)),"Closure needs final receipt and recheck",IF(AND(COUNTIFS($A$228:$A$327,A37,$K$228:$K$327,"Closed")&gt;0,OR(L37&lt;&gt;0,M37&lt;&gt;0,COUNTIFS($B$118:$B$217,A37,$I$118:$I$217,"Observed")&gt;0),COUNTIFS($A$228:$A$327,A37,$H$228:$H$327,"Accepted with agreed adjustment",$E$228:$E$327,"&lt;&gt;")&lt;&gt;1),"Resolve quantity or damage before closure",IF(AND(N37&lt;&gt;"",COUNTIFS($B$118:$B$217,A37,$N$118:$N$217,"Final")=0),"Shortage needs final receipt evidence","Review counts, inspection and action records")))))))))))</x:f>
      </x:c>
      <x:c r="F37" s="31"/>
      <x:c r="G37" s="31"/>
      <x:c r="H37" s="28"/>
      <x:c r="I37" s="40"/>
      <x:c r="J37" s="40"/>
      <x:c r="K37" s="56" t="str">
        <x:f>IF(A37="","",IF(COUNTIFS($B$118:$B$217,A37)=0,"",IF(COUNTIFS($B$118:$B$217,A37,$C$118:$C$217,H37,$D$118:$D$217,"&gt;=0",$D$118:$D$217,"&lt;&gt;",$A$118:$A$217,"&lt;&gt;")&lt;&gt;COUNTIFS($B$118:$B$217,A37),"Check event quantity / unit",SUMIFS($D$118:$D$217,$B$118:$B$217,A37,$C$118:$C$217,H37))))</x:f>
      </x:c>
      <x:c r="L37" s="56" t="str">
        <x:f>IF(A37="","",IF(AND(ISNUMBER(I37),ISNUMBER(J37)),I37-J37,""))</x:f>
      </x:c>
      <x:c r="M37" s="56" t="str">
        <x:f>IF(A37="","",IF(AND(ISNUMBER(J37),ISNUMBER(K37)),J37-K37,""))</x:f>
      </x:c>
      <x:c r="N37" s="40"/>
      <x:c r="O37" s="31"/>
    </x:row>
    <x:row r="38" ht="36" customHeight="1">
      <x:c r="A38" s="31"/>
      <x:c r="B38" s="31"/>
      <x:c r="C38" s="31"/>
      <x:c r="D38" s="31"/>
      <x:c r="E38" s="34" t="str">
        <x:f>IF(A38="","",IF(COUNTIFS($A$8:$A$107,A38)&lt;&gt;1,"Duplicate Packing line ID",IF(OR(B38="",C38="",D38="",H38="",I38="",J38="",O38=""),"Complete component, revision and quantities",IF(COUNTIFS('Materials Hardware'!$A$8:$A$107,O38,'Materials Hardware'!$B$8:$B$107,B38,'Materials Hardware'!$F$8:$F$107,C38,'Materials Hardware'!$O$8:$O$107,D38)&lt;&gt;1,"Component reference does not match",IF(OR(I38&lt;&gt;INT(I38),J38&lt;&gt;INT(J38),I38&lt;J38),"Review ordered allocation and packed count",IF(OR(F38="",G38=""),"Allocate shipment and carton",IF(COUNTIFS($B$118:$B$217,A38)=0,"Awaiting receipt event",IF(COUNTIFS($B$118:$B$217,A38,$C$118:$C$217,H38,$D$118:$D$217,"&gt;=0",$D$118:$D$217,"&lt;&gt;",$A$118:$A$217,"&lt;&gt;",$E$118:$E$217,"&gt;0",$F$118:$F$217,"&lt;&gt;",$L$118:$L$217,"&gt;0",$M$118:$M$217,"&lt;&gt;",$I$118:$I$217,"&lt;&gt;Not inspected",$I$118:$I$217,"&lt;&gt;")&lt;&gt;COUNTIFS($B$118:$B$217,A38),"Complete receipt units and inspection",IF(AND(COUNTIFS($A$228:$A$327,A38,$K$228:$K$327,"Closed")&gt;0,OR(COUNTIFS($B$118:$B$217,A38,$N$118:$N$217,"Final")=0,SUM(COUNTIFS($A$228:$A$327,A38,$G$228:$G$327,"&lt;&gt;",$H$228:$H$327,"Accepted",$I$228:$I$327,"&lt;&gt;",$J$228:$J$327,"&gt;0",$L$228:$L$327,"&lt;&gt;",$M$228:$M$327,"&gt;0"),COUNTIFS($A$228:$A$327,A38,$G$228:$G$327,"&lt;&gt;",$H$228:$H$327,"Accepted with agreed adjustment",$I$228:$I$327,"&lt;&gt;",$J$228:$J$327,"&gt;0",$L$228:$L$327,"&lt;&gt;",$M$228:$M$327,"&gt;0"))&lt;&gt;1)),"Closure needs final receipt and recheck",IF(AND(COUNTIFS($A$228:$A$327,A38,$K$228:$K$327,"Closed")&gt;0,OR(L38&lt;&gt;0,M38&lt;&gt;0,COUNTIFS($B$118:$B$217,A38,$I$118:$I$217,"Observed")&gt;0),COUNTIFS($A$228:$A$327,A38,$H$228:$H$327,"Accepted with agreed adjustment",$E$228:$E$327,"&lt;&gt;")&lt;&gt;1),"Resolve quantity or damage before closure",IF(AND(N38&lt;&gt;"",COUNTIFS($B$118:$B$217,A38,$N$118:$N$217,"Final")=0),"Shortage needs final receipt evidence","Review counts, inspection and action records")))))))))))</x:f>
      </x:c>
      <x:c r="F38" s="31"/>
      <x:c r="G38" s="31"/>
      <x:c r="H38" s="28"/>
      <x:c r="I38" s="40"/>
      <x:c r="J38" s="40"/>
      <x:c r="K38" s="56" t="str">
        <x:f>IF(A38="","",IF(COUNTIFS($B$118:$B$217,A38)=0,"",IF(COUNTIFS($B$118:$B$217,A38,$C$118:$C$217,H38,$D$118:$D$217,"&gt;=0",$D$118:$D$217,"&lt;&gt;",$A$118:$A$217,"&lt;&gt;")&lt;&gt;COUNTIFS($B$118:$B$217,A38),"Check event quantity / unit",SUMIFS($D$118:$D$217,$B$118:$B$217,A38,$C$118:$C$217,H38))))</x:f>
      </x:c>
      <x:c r="L38" s="56" t="str">
        <x:f>IF(A38="","",IF(AND(ISNUMBER(I38),ISNUMBER(J38)),I38-J38,""))</x:f>
      </x:c>
      <x:c r="M38" s="56" t="str">
        <x:f>IF(A38="","",IF(AND(ISNUMBER(J38),ISNUMBER(K38)),J38-K38,""))</x:f>
      </x:c>
      <x:c r="N38" s="40"/>
      <x:c r="O38" s="31"/>
    </x:row>
    <x:row r="39" ht="36" customHeight="1">
      <x:c r="A39" s="31"/>
      <x:c r="B39" s="31"/>
      <x:c r="C39" s="31"/>
      <x:c r="D39" s="31"/>
      <x:c r="E39" s="34" t="str">
        <x:f>IF(A39="","",IF(COUNTIFS($A$8:$A$107,A39)&lt;&gt;1,"Duplicate Packing line ID",IF(OR(B39="",C39="",D39="",H39="",I39="",J39="",O39=""),"Complete component, revision and quantities",IF(COUNTIFS('Materials Hardware'!$A$8:$A$107,O39,'Materials Hardware'!$B$8:$B$107,B39,'Materials Hardware'!$F$8:$F$107,C39,'Materials Hardware'!$O$8:$O$107,D39)&lt;&gt;1,"Component reference does not match",IF(OR(I39&lt;&gt;INT(I39),J39&lt;&gt;INT(J39),I39&lt;J39),"Review ordered allocation and packed count",IF(OR(F39="",G39=""),"Allocate shipment and carton",IF(COUNTIFS($B$118:$B$217,A39)=0,"Awaiting receipt event",IF(COUNTIFS($B$118:$B$217,A39,$C$118:$C$217,H39,$D$118:$D$217,"&gt;=0",$D$118:$D$217,"&lt;&gt;",$A$118:$A$217,"&lt;&gt;",$E$118:$E$217,"&gt;0",$F$118:$F$217,"&lt;&gt;",$L$118:$L$217,"&gt;0",$M$118:$M$217,"&lt;&gt;",$I$118:$I$217,"&lt;&gt;Not inspected",$I$118:$I$217,"&lt;&gt;")&lt;&gt;COUNTIFS($B$118:$B$217,A39),"Complete receipt units and inspection",IF(AND(COUNTIFS($A$228:$A$327,A39,$K$228:$K$327,"Closed")&gt;0,OR(COUNTIFS($B$118:$B$217,A39,$N$118:$N$217,"Final")=0,SUM(COUNTIFS($A$228:$A$327,A39,$G$228:$G$327,"&lt;&gt;",$H$228:$H$327,"Accepted",$I$228:$I$327,"&lt;&gt;",$J$228:$J$327,"&gt;0",$L$228:$L$327,"&lt;&gt;",$M$228:$M$327,"&gt;0"),COUNTIFS($A$228:$A$327,A39,$G$228:$G$327,"&lt;&gt;",$H$228:$H$327,"Accepted with agreed adjustment",$I$228:$I$327,"&lt;&gt;",$J$228:$J$327,"&gt;0",$L$228:$L$327,"&lt;&gt;",$M$228:$M$327,"&gt;0"))&lt;&gt;1)),"Closure needs final receipt and recheck",IF(AND(COUNTIFS($A$228:$A$327,A39,$K$228:$K$327,"Closed")&gt;0,OR(L39&lt;&gt;0,M39&lt;&gt;0,COUNTIFS($B$118:$B$217,A39,$I$118:$I$217,"Observed")&gt;0),COUNTIFS($A$228:$A$327,A39,$H$228:$H$327,"Accepted with agreed adjustment",$E$228:$E$327,"&lt;&gt;")&lt;&gt;1),"Resolve quantity or damage before closure",IF(AND(N39&lt;&gt;"",COUNTIFS($B$118:$B$217,A39,$N$118:$N$217,"Final")=0),"Shortage needs final receipt evidence","Review counts, inspection and action records")))))))))))</x:f>
      </x:c>
      <x:c r="F39" s="31"/>
      <x:c r="G39" s="31"/>
      <x:c r="H39" s="28"/>
      <x:c r="I39" s="40"/>
      <x:c r="J39" s="40"/>
      <x:c r="K39" s="56" t="str">
        <x:f>IF(A39="","",IF(COUNTIFS($B$118:$B$217,A39)=0,"",IF(COUNTIFS($B$118:$B$217,A39,$C$118:$C$217,H39,$D$118:$D$217,"&gt;=0",$D$118:$D$217,"&lt;&gt;",$A$118:$A$217,"&lt;&gt;")&lt;&gt;COUNTIFS($B$118:$B$217,A39),"Check event quantity / unit",SUMIFS($D$118:$D$217,$B$118:$B$217,A39,$C$118:$C$217,H39))))</x:f>
      </x:c>
      <x:c r="L39" s="56" t="str">
        <x:f>IF(A39="","",IF(AND(ISNUMBER(I39),ISNUMBER(J39)),I39-J39,""))</x:f>
      </x:c>
      <x:c r="M39" s="56" t="str">
        <x:f>IF(A39="","",IF(AND(ISNUMBER(J39),ISNUMBER(K39)),J39-K39,""))</x:f>
      </x:c>
      <x:c r="N39" s="40"/>
      <x:c r="O39" s="31"/>
    </x:row>
    <x:row r="40" ht="36" customHeight="1">
      <x:c r="A40" s="31"/>
      <x:c r="B40" s="31"/>
      <x:c r="C40" s="31"/>
      <x:c r="D40" s="31"/>
      <x:c r="E40" s="34" t="str">
        <x:f>IF(A40="","",IF(COUNTIFS($A$8:$A$107,A40)&lt;&gt;1,"Duplicate Packing line ID",IF(OR(B40="",C40="",D40="",H40="",I40="",J40="",O40=""),"Complete component, revision and quantities",IF(COUNTIFS('Materials Hardware'!$A$8:$A$107,O40,'Materials Hardware'!$B$8:$B$107,B40,'Materials Hardware'!$F$8:$F$107,C40,'Materials Hardware'!$O$8:$O$107,D40)&lt;&gt;1,"Component reference does not match",IF(OR(I40&lt;&gt;INT(I40),J40&lt;&gt;INT(J40),I40&lt;J40),"Review ordered allocation and packed count",IF(OR(F40="",G40=""),"Allocate shipment and carton",IF(COUNTIFS($B$118:$B$217,A40)=0,"Awaiting receipt event",IF(COUNTIFS($B$118:$B$217,A40,$C$118:$C$217,H40,$D$118:$D$217,"&gt;=0",$D$118:$D$217,"&lt;&gt;",$A$118:$A$217,"&lt;&gt;",$E$118:$E$217,"&gt;0",$F$118:$F$217,"&lt;&gt;",$L$118:$L$217,"&gt;0",$M$118:$M$217,"&lt;&gt;",$I$118:$I$217,"&lt;&gt;Not inspected",$I$118:$I$217,"&lt;&gt;")&lt;&gt;COUNTIFS($B$118:$B$217,A40),"Complete receipt units and inspection",IF(AND(COUNTIFS($A$228:$A$327,A40,$K$228:$K$327,"Closed")&gt;0,OR(COUNTIFS($B$118:$B$217,A40,$N$118:$N$217,"Final")=0,SUM(COUNTIFS($A$228:$A$327,A40,$G$228:$G$327,"&lt;&gt;",$H$228:$H$327,"Accepted",$I$228:$I$327,"&lt;&gt;",$J$228:$J$327,"&gt;0",$L$228:$L$327,"&lt;&gt;",$M$228:$M$327,"&gt;0"),COUNTIFS($A$228:$A$327,A40,$G$228:$G$327,"&lt;&gt;",$H$228:$H$327,"Accepted with agreed adjustment",$I$228:$I$327,"&lt;&gt;",$J$228:$J$327,"&gt;0",$L$228:$L$327,"&lt;&gt;",$M$228:$M$327,"&gt;0"))&lt;&gt;1)),"Closure needs final receipt and recheck",IF(AND(COUNTIFS($A$228:$A$327,A40,$K$228:$K$327,"Closed")&gt;0,OR(L40&lt;&gt;0,M40&lt;&gt;0,COUNTIFS($B$118:$B$217,A40,$I$118:$I$217,"Observed")&gt;0),COUNTIFS($A$228:$A$327,A40,$H$228:$H$327,"Accepted with agreed adjustment",$E$228:$E$327,"&lt;&gt;")&lt;&gt;1),"Resolve quantity or damage before closure",IF(AND(N40&lt;&gt;"",COUNTIFS($B$118:$B$217,A40,$N$118:$N$217,"Final")=0),"Shortage needs final receipt evidence","Review counts, inspection and action records")))))))))))</x:f>
      </x:c>
      <x:c r="F40" s="31"/>
      <x:c r="G40" s="31"/>
      <x:c r="H40" s="28"/>
      <x:c r="I40" s="40"/>
      <x:c r="J40" s="40"/>
      <x:c r="K40" s="56" t="str">
        <x:f>IF(A40="","",IF(COUNTIFS($B$118:$B$217,A40)=0,"",IF(COUNTIFS($B$118:$B$217,A40,$C$118:$C$217,H40,$D$118:$D$217,"&gt;=0",$D$118:$D$217,"&lt;&gt;",$A$118:$A$217,"&lt;&gt;")&lt;&gt;COUNTIFS($B$118:$B$217,A40),"Check event quantity / unit",SUMIFS($D$118:$D$217,$B$118:$B$217,A40,$C$118:$C$217,H40))))</x:f>
      </x:c>
      <x:c r="L40" s="56" t="str">
        <x:f>IF(A40="","",IF(AND(ISNUMBER(I40),ISNUMBER(J40)),I40-J40,""))</x:f>
      </x:c>
      <x:c r="M40" s="56" t="str">
        <x:f>IF(A40="","",IF(AND(ISNUMBER(J40),ISNUMBER(K40)),J40-K40,""))</x:f>
      </x:c>
      <x:c r="N40" s="40"/>
      <x:c r="O40" s="31"/>
    </x:row>
    <x:row r="41" ht="36" customHeight="1">
      <x:c r="A41" s="31"/>
      <x:c r="B41" s="31"/>
      <x:c r="C41" s="31"/>
      <x:c r="D41" s="31"/>
      <x:c r="E41" s="34" t="str">
        <x:f>IF(A41="","",IF(COUNTIFS($A$8:$A$107,A41)&lt;&gt;1,"Duplicate Packing line ID",IF(OR(B41="",C41="",D41="",H41="",I41="",J41="",O41=""),"Complete component, revision and quantities",IF(COUNTIFS('Materials Hardware'!$A$8:$A$107,O41,'Materials Hardware'!$B$8:$B$107,B41,'Materials Hardware'!$F$8:$F$107,C41,'Materials Hardware'!$O$8:$O$107,D41)&lt;&gt;1,"Component reference does not match",IF(OR(I41&lt;&gt;INT(I41),J41&lt;&gt;INT(J41),I41&lt;J41),"Review ordered allocation and packed count",IF(OR(F41="",G41=""),"Allocate shipment and carton",IF(COUNTIFS($B$118:$B$217,A41)=0,"Awaiting receipt event",IF(COUNTIFS($B$118:$B$217,A41,$C$118:$C$217,H41,$D$118:$D$217,"&gt;=0",$D$118:$D$217,"&lt;&gt;",$A$118:$A$217,"&lt;&gt;",$E$118:$E$217,"&gt;0",$F$118:$F$217,"&lt;&gt;",$L$118:$L$217,"&gt;0",$M$118:$M$217,"&lt;&gt;",$I$118:$I$217,"&lt;&gt;Not inspected",$I$118:$I$217,"&lt;&gt;")&lt;&gt;COUNTIFS($B$118:$B$217,A41),"Complete receipt units and inspection",IF(AND(COUNTIFS($A$228:$A$327,A41,$K$228:$K$327,"Closed")&gt;0,OR(COUNTIFS($B$118:$B$217,A41,$N$118:$N$217,"Final")=0,SUM(COUNTIFS($A$228:$A$327,A41,$G$228:$G$327,"&lt;&gt;",$H$228:$H$327,"Accepted",$I$228:$I$327,"&lt;&gt;",$J$228:$J$327,"&gt;0",$L$228:$L$327,"&lt;&gt;",$M$228:$M$327,"&gt;0"),COUNTIFS($A$228:$A$327,A41,$G$228:$G$327,"&lt;&gt;",$H$228:$H$327,"Accepted with agreed adjustment",$I$228:$I$327,"&lt;&gt;",$J$228:$J$327,"&gt;0",$L$228:$L$327,"&lt;&gt;",$M$228:$M$327,"&gt;0"))&lt;&gt;1)),"Closure needs final receipt and recheck",IF(AND(COUNTIFS($A$228:$A$327,A41,$K$228:$K$327,"Closed")&gt;0,OR(L41&lt;&gt;0,M41&lt;&gt;0,COUNTIFS($B$118:$B$217,A41,$I$118:$I$217,"Observed")&gt;0),COUNTIFS($A$228:$A$327,A41,$H$228:$H$327,"Accepted with agreed adjustment",$E$228:$E$327,"&lt;&gt;")&lt;&gt;1),"Resolve quantity or damage before closure",IF(AND(N41&lt;&gt;"",COUNTIFS($B$118:$B$217,A41,$N$118:$N$217,"Final")=0),"Shortage needs final receipt evidence","Review counts, inspection and action records")))))))))))</x:f>
      </x:c>
      <x:c r="F41" s="31"/>
      <x:c r="G41" s="31"/>
      <x:c r="H41" s="28"/>
      <x:c r="I41" s="40"/>
      <x:c r="J41" s="40"/>
      <x:c r="K41" s="56" t="str">
        <x:f>IF(A41="","",IF(COUNTIFS($B$118:$B$217,A41)=0,"",IF(COUNTIFS($B$118:$B$217,A41,$C$118:$C$217,H41,$D$118:$D$217,"&gt;=0",$D$118:$D$217,"&lt;&gt;",$A$118:$A$217,"&lt;&gt;")&lt;&gt;COUNTIFS($B$118:$B$217,A41),"Check event quantity / unit",SUMIFS($D$118:$D$217,$B$118:$B$217,A41,$C$118:$C$217,H41))))</x:f>
      </x:c>
      <x:c r="L41" s="56" t="str">
        <x:f>IF(A41="","",IF(AND(ISNUMBER(I41),ISNUMBER(J41)),I41-J41,""))</x:f>
      </x:c>
      <x:c r="M41" s="56" t="str">
        <x:f>IF(A41="","",IF(AND(ISNUMBER(J41),ISNUMBER(K41)),J41-K41,""))</x:f>
      </x:c>
      <x:c r="N41" s="40"/>
      <x:c r="O41" s="31"/>
    </x:row>
    <x:row r="42" ht="36" customHeight="1">
      <x:c r="A42" s="31"/>
      <x:c r="B42" s="31"/>
      <x:c r="C42" s="31"/>
      <x:c r="D42" s="31"/>
      <x:c r="E42" s="34" t="str">
        <x:f>IF(A42="","",IF(COUNTIFS($A$8:$A$107,A42)&lt;&gt;1,"Duplicate Packing line ID",IF(OR(B42="",C42="",D42="",H42="",I42="",J42="",O42=""),"Complete component, revision and quantities",IF(COUNTIFS('Materials Hardware'!$A$8:$A$107,O42,'Materials Hardware'!$B$8:$B$107,B42,'Materials Hardware'!$F$8:$F$107,C42,'Materials Hardware'!$O$8:$O$107,D42)&lt;&gt;1,"Component reference does not match",IF(OR(I42&lt;&gt;INT(I42),J42&lt;&gt;INT(J42),I42&lt;J42),"Review ordered allocation and packed count",IF(OR(F42="",G42=""),"Allocate shipment and carton",IF(COUNTIFS($B$118:$B$217,A42)=0,"Awaiting receipt event",IF(COUNTIFS($B$118:$B$217,A42,$C$118:$C$217,H42,$D$118:$D$217,"&gt;=0",$D$118:$D$217,"&lt;&gt;",$A$118:$A$217,"&lt;&gt;",$E$118:$E$217,"&gt;0",$F$118:$F$217,"&lt;&gt;",$L$118:$L$217,"&gt;0",$M$118:$M$217,"&lt;&gt;",$I$118:$I$217,"&lt;&gt;Not inspected",$I$118:$I$217,"&lt;&gt;")&lt;&gt;COUNTIFS($B$118:$B$217,A42),"Complete receipt units and inspection",IF(AND(COUNTIFS($A$228:$A$327,A42,$K$228:$K$327,"Closed")&gt;0,OR(COUNTIFS($B$118:$B$217,A42,$N$118:$N$217,"Final")=0,SUM(COUNTIFS($A$228:$A$327,A42,$G$228:$G$327,"&lt;&gt;",$H$228:$H$327,"Accepted",$I$228:$I$327,"&lt;&gt;",$J$228:$J$327,"&gt;0",$L$228:$L$327,"&lt;&gt;",$M$228:$M$327,"&gt;0"),COUNTIFS($A$228:$A$327,A42,$G$228:$G$327,"&lt;&gt;",$H$228:$H$327,"Accepted with agreed adjustment",$I$228:$I$327,"&lt;&gt;",$J$228:$J$327,"&gt;0",$L$228:$L$327,"&lt;&gt;",$M$228:$M$327,"&gt;0"))&lt;&gt;1)),"Closure needs final receipt and recheck",IF(AND(COUNTIFS($A$228:$A$327,A42,$K$228:$K$327,"Closed")&gt;0,OR(L42&lt;&gt;0,M42&lt;&gt;0,COUNTIFS($B$118:$B$217,A42,$I$118:$I$217,"Observed")&gt;0),COUNTIFS($A$228:$A$327,A42,$H$228:$H$327,"Accepted with agreed adjustment",$E$228:$E$327,"&lt;&gt;")&lt;&gt;1),"Resolve quantity or damage before closure",IF(AND(N42&lt;&gt;"",COUNTIFS($B$118:$B$217,A42,$N$118:$N$217,"Final")=0),"Shortage needs final receipt evidence","Review counts, inspection and action records")))))))))))</x:f>
      </x:c>
      <x:c r="F42" s="31"/>
      <x:c r="G42" s="31"/>
      <x:c r="H42" s="28"/>
      <x:c r="I42" s="40"/>
      <x:c r="J42" s="40"/>
      <x:c r="K42" s="56" t="str">
        <x:f>IF(A42="","",IF(COUNTIFS($B$118:$B$217,A42)=0,"",IF(COUNTIFS($B$118:$B$217,A42,$C$118:$C$217,H42,$D$118:$D$217,"&gt;=0",$D$118:$D$217,"&lt;&gt;",$A$118:$A$217,"&lt;&gt;")&lt;&gt;COUNTIFS($B$118:$B$217,A42),"Check event quantity / unit",SUMIFS($D$118:$D$217,$B$118:$B$217,A42,$C$118:$C$217,H42))))</x:f>
      </x:c>
      <x:c r="L42" s="56" t="str">
        <x:f>IF(A42="","",IF(AND(ISNUMBER(I42),ISNUMBER(J42)),I42-J42,""))</x:f>
      </x:c>
      <x:c r="M42" s="56" t="str">
        <x:f>IF(A42="","",IF(AND(ISNUMBER(J42),ISNUMBER(K42)),J42-K42,""))</x:f>
      </x:c>
      <x:c r="N42" s="40"/>
      <x:c r="O42" s="31"/>
    </x:row>
    <x:row r="43" ht="36" customHeight="1">
      <x:c r="A43" s="31"/>
      <x:c r="B43" s="31"/>
      <x:c r="C43" s="31"/>
      <x:c r="D43" s="31"/>
      <x:c r="E43" s="34" t="str">
        <x:f>IF(A43="","",IF(COUNTIFS($A$8:$A$107,A43)&lt;&gt;1,"Duplicate Packing line ID",IF(OR(B43="",C43="",D43="",H43="",I43="",J43="",O43=""),"Complete component, revision and quantities",IF(COUNTIFS('Materials Hardware'!$A$8:$A$107,O43,'Materials Hardware'!$B$8:$B$107,B43,'Materials Hardware'!$F$8:$F$107,C43,'Materials Hardware'!$O$8:$O$107,D43)&lt;&gt;1,"Component reference does not match",IF(OR(I43&lt;&gt;INT(I43),J43&lt;&gt;INT(J43),I43&lt;J43),"Review ordered allocation and packed count",IF(OR(F43="",G43=""),"Allocate shipment and carton",IF(COUNTIFS($B$118:$B$217,A43)=0,"Awaiting receipt event",IF(COUNTIFS($B$118:$B$217,A43,$C$118:$C$217,H43,$D$118:$D$217,"&gt;=0",$D$118:$D$217,"&lt;&gt;",$A$118:$A$217,"&lt;&gt;",$E$118:$E$217,"&gt;0",$F$118:$F$217,"&lt;&gt;",$L$118:$L$217,"&gt;0",$M$118:$M$217,"&lt;&gt;",$I$118:$I$217,"&lt;&gt;Not inspected",$I$118:$I$217,"&lt;&gt;")&lt;&gt;COUNTIFS($B$118:$B$217,A43),"Complete receipt units and inspection",IF(AND(COUNTIFS($A$228:$A$327,A43,$K$228:$K$327,"Closed")&gt;0,OR(COUNTIFS($B$118:$B$217,A43,$N$118:$N$217,"Final")=0,SUM(COUNTIFS($A$228:$A$327,A43,$G$228:$G$327,"&lt;&gt;",$H$228:$H$327,"Accepted",$I$228:$I$327,"&lt;&gt;",$J$228:$J$327,"&gt;0",$L$228:$L$327,"&lt;&gt;",$M$228:$M$327,"&gt;0"),COUNTIFS($A$228:$A$327,A43,$G$228:$G$327,"&lt;&gt;",$H$228:$H$327,"Accepted with agreed adjustment",$I$228:$I$327,"&lt;&gt;",$J$228:$J$327,"&gt;0",$L$228:$L$327,"&lt;&gt;",$M$228:$M$327,"&gt;0"))&lt;&gt;1)),"Closure needs final receipt and recheck",IF(AND(COUNTIFS($A$228:$A$327,A43,$K$228:$K$327,"Closed")&gt;0,OR(L43&lt;&gt;0,M43&lt;&gt;0,COUNTIFS($B$118:$B$217,A43,$I$118:$I$217,"Observed")&gt;0),COUNTIFS($A$228:$A$327,A43,$H$228:$H$327,"Accepted with agreed adjustment",$E$228:$E$327,"&lt;&gt;")&lt;&gt;1),"Resolve quantity or damage before closure",IF(AND(N43&lt;&gt;"",COUNTIFS($B$118:$B$217,A43,$N$118:$N$217,"Final")=0),"Shortage needs final receipt evidence","Review counts, inspection and action records")))))))))))</x:f>
      </x:c>
      <x:c r="F43" s="31"/>
      <x:c r="G43" s="31"/>
      <x:c r="H43" s="28"/>
      <x:c r="I43" s="40"/>
      <x:c r="J43" s="40"/>
      <x:c r="K43" s="56" t="str">
        <x:f>IF(A43="","",IF(COUNTIFS($B$118:$B$217,A43)=0,"",IF(COUNTIFS($B$118:$B$217,A43,$C$118:$C$217,H43,$D$118:$D$217,"&gt;=0",$D$118:$D$217,"&lt;&gt;",$A$118:$A$217,"&lt;&gt;")&lt;&gt;COUNTIFS($B$118:$B$217,A43),"Check event quantity / unit",SUMIFS($D$118:$D$217,$B$118:$B$217,A43,$C$118:$C$217,H43))))</x:f>
      </x:c>
      <x:c r="L43" s="56" t="str">
        <x:f>IF(A43="","",IF(AND(ISNUMBER(I43),ISNUMBER(J43)),I43-J43,""))</x:f>
      </x:c>
      <x:c r="M43" s="56" t="str">
        <x:f>IF(A43="","",IF(AND(ISNUMBER(J43),ISNUMBER(K43)),J43-K43,""))</x:f>
      </x:c>
      <x:c r="N43" s="40"/>
      <x:c r="O43" s="31"/>
    </x:row>
    <x:row r="44" ht="36" customHeight="1">
      <x:c r="A44" s="31"/>
      <x:c r="B44" s="31"/>
      <x:c r="C44" s="31"/>
      <x:c r="D44" s="31"/>
      <x:c r="E44" s="34" t="str">
        <x:f>IF(A44="","",IF(COUNTIFS($A$8:$A$107,A44)&lt;&gt;1,"Duplicate Packing line ID",IF(OR(B44="",C44="",D44="",H44="",I44="",J44="",O44=""),"Complete component, revision and quantities",IF(COUNTIFS('Materials Hardware'!$A$8:$A$107,O44,'Materials Hardware'!$B$8:$B$107,B44,'Materials Hardware'!$F$8:$F$107,C44,'Materials Hardware'!$O$8:$O$107,D44)&lt;&gt;1,"Component reference does not match",IF(OR(I44&lt;&gt;INT(I44),J44&lt;&gt;INT(J44),I44&lt;J44),"Review ordered allocation and packed count",IF(OR(F44="",G44=""),"Allocate shipment and carton",IF(COUNTIFS($B$118:$B$217,A44)=0,"Awaiting receipt event",IF(COUNTIFS($B$118:$B$217,A44,$C$118:$C$217,H44,$D$118:$D$217,"&gt;=0",$D$118:$D$217,"&lt;&gt;",$A$118:$A$217,"&lt;&gt;",$E$118:$E$217,"&gt;0",$F$118:$F$217,"&lt;&gt;",$L$118:$L$217,"&gt;0",$M$118:$M$217,"&lt;&gt;",$I$118:$I$217,"&lt;&gt;Not inspected",$I$118:$I$217,"&lt;&gt;")&lt;&gt;COUNTIFS($B$118:$B$217,A44),"Complete receipt units and inspection",IF(AND(COUNTIFS($A$228:$A$327,A44,$K$228:$K$327,"Closed")&gt;0,OR(COUNTIFS($B$118:$B$217,A44,$N$118:$N$217,"Final")=0,SUM(COUNTIFS($A$228:$A$327,A44,$G$228:$G$327,"&lt;&gt;",$H$228:$H$327,"Accepted",$I$228:$I$327,"&lt;&gt;",$J$228:$J$327,"&gt;0",$L$228:$L$327,"&lt;&gt;",$M$228:$M$327,"&gt;0"),COUNTIFS($A$228:$A$327,A44,$G$228:$G$327,"&lt;&gt;",$H$228:$H$327,"Accepted with agreed adjustment",$I$228:$I$327,"&lt;&gt;",$J$228:$J$327,"&gt;0",$L$228:$L$327,"&lt;&gt;",$M$228:$M$327,"&gt;0"))&lt;&gt;1)),"Closure needs final receipt and recheck",IF(AND(COUNTIFS($A$228:$A$327,A44,$K$228:$K$327,"Closed")&gt;0,OR(L44&lt;&gt;0,M44&lt;&gt;0,COUNTIFS($B$118:$B$217,A44,$I$118:$I$217,"Observed")&gt;0),COUNTIFS($A$228:$A$327,A44,$H$228:$H$327,"Accepted with agreed adjustment",$E$228:$E$327,"&lt;&gt;")&lt;&gt;1),"Resolve quantity or damage before closure",IF(AND(N44&lt;&gt;"",COUNTIFS($B$118:$B$217,A44,$N$118:$N$217,"Final")=0),"Shortage needs final receipt evidence","Review counts, inspection and action records")))))))))))</x:f>
      </x:c>
      <x:c r="F44" s="31"/>
      <x:c r="G44" s="31"/>
      <x:c r="H44" s="28"/>
      <x:c r="I44" s="40"/>
      <x:c r="J44" s="40"/>
      <x:c r="K44" s="56" t="str">
        <x:f>IF(A44="","",IF(COUNTIFS($B$118:$B$217,A44)=0,"",IF(COUNTIFS($B$118:$B$217,A44,$C$118:$C$217,H44,$D$118:$D$217,"&gt;=0",$D$118:$D$217,"&lt;&gt;",$A$118:$A$217,"&lt;&gt;")&lt;&gt;COUNTIFS($B$118:$B$217,A44),"Check event quantity / unit",SUMIFS($D$118:$D$217,$B$118:$B$217,A44,$C$118:$C$217,H44))))</x:f>
      </x:c>
      <x:c r="L44" s="56" t="str">
        <x:f>IF(A44="","",IF(AND(ISNUMBER(I44),ISNUMBER(J44)),I44-J44,""))</x:f>
      </x:c>
      <x:c r="M44" s="56" t="str">
        <x:f>IF(A44="","",IF(AND(ISNUMBER(J44),ISNUMBER(K44)),J44-K44,""))</x:f>
      </x:c>
      <x:c r="N44" s="40"/>
      <x:c r="O44" s="31"/>
    </x:row>
    <x:row r="45" ht="36" customHeight="1">
      <x:c r="A45" s="31"/>
      <x:c r="B45" s="31"/>
      <x:c r="C45" s="31"/>
      <x:c r="D45" s="31"/>
      <x:c r="E45" s="34" t="str">
        <x:f>IF(A45="","",IF(COUNTIFS($A$8:$A$107,A45)&lt;&gt;1,"Duplicate Packing line ID",IF(OR(B45="",C45="",D45="",H45="",I45="",J45="",O45=""),"Complete component, revision and quantities",IF(COUNTIFS('Materials Hardware'!$A$8:$A$107,O45,'Materials Hardware'!$B$8:$B$107,B45,'Materials Hardware'!$F$8:$F$107,C45,'Materials Hardware'!$O$8:$O$107,D45)&lt;&gt;1,"Component reference does not match",IF(OR(I45&lt;&gt;INT(I45),J45&lt;&gt;INT(J45),I45&lt;J45),"Review ordered allocation and packed count",IF(OR(F45="",G45=""),"Allocate shipment and carton",IF(COUNTIFS($B$118:$B$217,A45)=0,"Awaiting receipt event",IF(COUNTIFS($B$118:$B$217,A45,$C$118:$C$217,H45,$D$118:$D$217,"&gt;=0",$D$118:$D$217,"&lt;&gt;",$A$118:$A$217,"&lt;&gt;",$E$118:$E$217,"&gt;0",$F$118:$F$217,"&lt;&gt;",$L$118:$L$217,"&gt;0",$M$118:$M$217,"&lt;&gt;",$I$118:$I$217,"&lt;&gt;Not inspected",$I$118:$I$217,"&lt;&gt;")&lt;&gt;COUNTIFS($B$118:$B$217,A45),"Complete receipt units and inspection",IF(AND(COUNTIFS($A$228:$A$327,A45,$K$228:$K$327,"Closed")&gt;0,OR(COUNTIFS($B$118:$B$217,A45,$N$118:$N$217,"Final")=0,SUM(COUNTIFS($A$228:$A$327,A45,$G$228:$G$327,"&lt;&gt;",$H$228:$H$327,"Accepted",$I$228:$I$327,"&lt;&gt;",$J$228:$J$327,"&gt;0",$L$228:$L$327,"&lt;&gt;",$M$228:$M$327,"&gt;0"),COUNTIFS($A$228:$A$327,A45,$G$228:$G$327,"&lt;&gt;",$H$228:$H$327,"Accepted with agreed adjustment",$I$228:$I$327,"&lt;&gt;",$J$228:$J$327,"&gt;0",$L$228:$L$327,"&lt;&gt;",$M$228:$M$327,"&gt;0"))&lt;&gt;1)),"Closure needs final receipt and recheck",IF(AND(COUNTIFS($A$228:$A$327,A45,$K$228:$K$327,"Closed")&gt;0,OR(L45&lt;&gt;0,M45&lt;&gt;0,COUNTIFS($B$118:$B$217,A45,$I$118:$I$217,"Observed")&gt;0),COUNTIFS($A$228:$A$327,A45,$H$228:$H$327,"Accepted with agreed adjustment",$E$228:$E$327,"&lt;&gt;")&lt;&gt;1),"Resolve quantity or damage before closure",IF(AND(N45&lt;&gt;"",COUNTIFS($B$118:$B$217,A45,$N$118:$N$217,"Final")=0),"Shortage needs final receipt evidence","Review counts, inspection and action records")))))))))))</x:f>
      </x:c>
      <x:c r="F45" s="31"/>
      <x:c r="G45" s="31"/>
      <x:c r="H45" s="28"/>
      <x:c r="I45" s="40"/>
      <x:c r="J45" s="40"/>
      <x:c r="K45" s="56" t="str">
        <x:f>IF(A45="","",IF(COUNTIFS($B$118:$B$217,A45)=0,"",IF(COUNTIFS($B$118:$B$217,A45,$C$118:$C$217,H45,$D$118:$D$217,"&gt;=0",$D$118:$D$217,"&lt;&gt;",$A$118:$A$217,"&lt;&gt;")&lt;&gt;COUNTIFS($B$118:$B$217,A45),"Check event quantity / unit",SUMIFS($D$118:$D$217,$B$118:$B$217,A45,$C$118:$C$217,H45))))</x:f>
      </x:c>
      <x:c r="L45" s="56" t="str">
        <x:f>IF(A45="","",IF(AND(ISNUMBER(I45),ISNUMBER(J45)),I45-J45,""))</x:f>
      </x:c>
      <x:c r="M45" s="56" t="str">
        <x:f>IF(A45="","",IF(AND(ISNUMBER(J45),ISNUMBER(K45)),J45-K45,""))</x:f>
      </x:c>
      <x:c r="N45" s="40"/>
      <x:c r="O45" s="31"/>
    </x:row>
    <x:row r="46" ht="36" customHeight="1">
      <x:c r="A46" s="31"/>
      <x:c r="B46" s="31"/>
      <x:c r="C46" s="31"/>
      <x:c r="D46" s="31"/>
      <x:c r="E46" s="34" t="str">
        <x:f>IF(A46="","",IF(COUNTIFS($A$8:$A$107,A46)&lt;&gt;1,"Duplicate Packing line ID",IF(OR(B46="",C46="",D46="",H46="",I46="",J46="",O46=""),"Complete component, revision and quantities",IF(COUNTIFS('Materials Hardware'!$A$8:$A$107,O46,'Materials Hardware'!$B$8:$B$107,B46,'Materials Hardware'!$F$8:$F$107,C46,'Materials Hardware'!$O$8:$O$107,D46)&lt;&gt;1,"Component reference does not match",IF(OR(I46&lt;&gt;INT(I46),J46&lt;&gt;INT(J46),I46&lt;J46),"Review ordered allocation and packed count",IF(OR(F46="",G46=""),"Allocate shipment and carton",IF(COUNTIFS($B$118:$B$217,A46)=0,"Awaiting receipt event",IF(COUNTIFS($B$118:$B$217,A46,$C$118:$C$217,H46,$D$118:$D$217,"&gt;=0",$D$118:$D$217,"&lt;&gt;",$A$118:$A$217,"&lt;&gt;",$E$118:$E$217,"&gt;0",$F$118:$F$217,"&lt;&gt;",$L$118:$L$217,"&gt;0",$M$118:$M$217,"&lt;&gt;",$I$118:$I$217,"&lt;&gt;Not inspected",$I$118:$I$217,"&lt;&gt;")&lt;&gt;COUNTIFS($B$118:$B$217,A46),"Complete receipt units and inspection",IF(AND(COUNTIFS($A$228:$A$327,A46,$K$228:$K$327,"Closed")&gt;0,OR(COUNTIFS($B$118:$B$217,A46,$N$118:$N$217,"Final")=0,SUM(COUNTIFS($A$228:$A$327,A46,$G$228:$G$327,"&lt;&gt;",$H$228:$H$327,"Accepted",$I$228:$I$327,"&lt;&gt;",$J$228:$J$327,"&gt;0",$L$228:$L$327,"&lt;&gt;",$M$228:$M$327,"&gt;0"),COUNTIFS($A$228:$A$327,A46,$G$228:$G$327,"&lt;&gt;",$H$228:$H$327,"Accepted with agreed adjustment",$I$228:$I$327,"&lt;&gt;",$J$228:$J$327,"&gt;0",$L$228:$L$327,"&lt;&gt;",$M$228:$M$327,"&gt;0"))&lt;&gt;1)),"Closure needs final receipt and recheck",IF(AND(COUNTIFS($A$228:$A$327,A46,$K$228:$K$327,"Closed")&gt;0,OR(L46&lt;&gt;0,M46&lt;&gt;0,COUNTIFS($B$118:$B$217,A46,$I$118:$I$217,"Observed")&gt;0),COUNTIFS($A$228:$A$327,A46,$H$228:$H$327,"Accepted with agreed adjustment",$E$228:$E$327,"&lt;&gt;")&lt;&gt;1),"Resolve quantity or damage before closure",IF(AND(N46&lt;&gt;"",COUNTIFS($B$118:$B$217,A46,$N$118:$N$217,"Final")=0),"Shortage needs final receipt evidence","Review counts, inspection and action records")))))))))))</x:f>
      </x:c>
      <x:c r="F46" s="31"/>
      <x:c r="G46" s="31"/>
      <x:c r="H46" s="28"/>
      <x:c r="I46" s="40"/>
      <x:c r="J46" s="40"/>
      <x:c r="K46" s="56" t="str">
        <x:f>IF(A46="","",IF(COUNTIFS($B$118:$B$217,A46)=0,"",IF(COUNTIFS($B$118:$B$217,A46,$C$118:$C$217,H46,$D$118:$D$217,"&gt;=0",$D$118:$D$217,"&lt;&gt;",$A$118:$A$217,"&lt;&gt;")&lt;&gt;COUNTIFS($B$118:$B$217,A46),"Check event quantity / unit",SUMIFS($D$118:$D$217,$B$118:$B$217,A46,$C$118:$C$217,H46))))</x:f>
      </x:c>
      <x:c r="L46" s="56" t="str">
        <x:f>IF(A46="","",IF(AND(ISNUMBER(I46),ISNUMBER(J46)),I46-J46,""))</x:f>
      </x:c>
      <x:c r="M46" s="56" t="str">
        <x:f>IF(A46="","",IF(AND(ISNUMBER(J46),ISNUMBER(K46)),J46-K46,""))</x:f>
      </x:c>
      <x:c r="N46" s="40"/>
      <x:c r="O46" s="31"/>
    </x:row>
    <x:row r="47" ht="36" customHeight="1">
      <x:c r="A47" s="31"/>
      <x:c r="B47" s="31"/>
      <x:c r="C47" s="31"/>
      <x:c r="D47" s="31"/>
      <x:c r="E47" s="34" t="str">
        <x:f>IF(A47="","",IF(COUNTIFS($A$8:$A$107,A47)&lt;&gt;1,"Duplicate Packing line ID",IF(OR(B47="",C47="",D47="",H47="",I47="",J47="",O47=""),"Complete component, revision and quantities",IF(COUNTIFS('Materials Hardware'!$A$8:$A$107,O47,'Materials Hardware'!$B$8:$B$107,B47,'Materials Hardware'!$F$8:$F$107,C47,'Materials Hardware'!$O$8:$O$107,D47)&lt;&gt;1,"Component reference does not match",IF(OR(I47&lt;&gt;INT(I47),J47&lt;&gt;INT(J47),I47&lt;J47),"Review ordered allocation and packed count",IF(OR(F47="",G47=""),"Allocate shipment and carton",IF(COUNTIFS($B$118:$B$217,A47)=0,"Awaiting receipt event",IF(COUNTIFS($B$118:$B$217,A47,$C$118:$C$217,H47,$D$118:$D$217,"&gt;=0",$D$118:$D$217,"&lt;&gt;",$A$118:$A$217,"&lt;&gt;",$E$118:$E$217,"&gt;0",$F$118:$F$217,"&lt;&gt;",$L$118:$L$217,"&gt;0",$M$118:$M$217,"&lt;&gt;",$I$118:$I$217,"&lt;&gt;Not inspected",$I$118:$I$217,"&lt;&gt;")&lt;&gt;COUNTIFS($B$118:$B$217,A47),"Complete receipt units and inspection",IF(AND(COUNTIFS($A$228:$A$327,A47,$K$228:$K$327,"Closed")&gt;0,OR(COUNTIFS($B$118:$B$217,A47,$N$118:$N$217,"Final")=0,SUM(COUNTIFS($A$228:$A$327,A47,$G$228:$G$327,"&lt;&gt;",$H$228:$H$327,"Accepted",$I$228:$I$327,"&lt;&gt;",$J$228:$J$327,"&gt;0",$L$228:$L$327,"&lt;&gt;",$M$228:$M$327,"&gt;0"),COUNTIFS($A$228:$A$327,A47,$G$228:$G$327,"&lt;&gt;",$H$228:$H$327,"Accepted with agreed adjustment",$I$228:$I$327,"&lt;&gt;",$J$228:$J$327,"&gt;0",$L$228:$L$327,"&lt;&gt;",$M$228:$M$327,"&gt;0"))&lt;&gt;1)),"Closure needs final receipt and recheck",IF(AND(COUNTIFS($A$228:$A$327,A47,$K$228:$K$327,"Closed")&gt;0,OR(L47&lt;&gt;0,M47&lt;&gt;0,COUNTIFS($B$118:$B$217,A47,$I$118:$I$217,"Observed")&gt;0),COUNTIFS($A$228:$A$327,A47,$H$228:$H$327,"Accepted with agreed adjustment",$E$228:$E$327,"&lt;&gt;")&lt;&gt;1),"Resolve quantity or damage before closure",IF(AND(N47&lt;&gt;"",COUNTIFS($B$118:$B$217,A47,$N$118:$N$217,"Final")=0),"Shortage needs final receipt evidence","Review counts, inspection and action records")))))))))))</x:f>
      </x:c>
      <x:c r="F47" s="31"/>
      <x:c r="G47" s="31"/>
      <x:c r="H47" s="28"/>
      <x:c r="I47" s="40"/>
      <x:c r="J47" s="40"/>
      <x:c r="K47" s="56" t="str">
        <x:f>IF(A47="","",IF(COUNTIFS($B$118:$B$217,A47)=0,"",IF(COUNTIFS($B$118:$B$217,A47,$C$118:$C$217,H47,$D$118:$D$217,"&gt;=0",$D$118:$D$217,"&lt;&gt;",$A$118:$A$217,"&lt;&gt;")&lt;&gt;COUNTIFS($B$118:$B$217,A47),"Check event quantity / unit",SUMIFS($D$118:$D$217,$B$118:$B$217,A47,$C$118:$C$217,H47))))</x:f>
      </x:c>
      <x:c r="L47" s="56" t="str">
        <x:f>IF(A47="","",IF(AND(ISNUMBER(I47),ISNUMBER(J47)),I47-J47,""))</x:f>
      </x:c>
      <x:c r="M47" s="56" t="str">
        <x:f>IF(A47="","",IF(AND(ISNUMBER(J47),ISNUMBER(K47)),J47-K47,""))</x:f>
      </x:c>
      <x:c r="N47" s="40"/>
      <x:c r="O47" s="31"/>
    </x:row>
    <x:row r="48" ht="36" customHeight="1">
      <x:c r="A48" s="31"/>
      <x:c r="B48" s="31"/>
      <x:c r="C48" s="31"/>
      <x:c r="D48" s="31"/>
      <x:c r="E48" s="34" t="str">
        <x:f>IF(A48="","",IF(COUNTIFS($A$8:$A$107,A48)&lt;&gt;1,"Duplicate Packing line ID",IF(OR(B48="",C48="",D48="",H48="",I48="",J48="",O48=""),"Complete component, revision and quantities",IF(COUNTIFS('Materials Hardware'!$A$8:$A$107,O48,'Materials Hardware'!$B$8:$B$107,B48,'Materials Hardware'!$F$8:$F$107,C48,'Materials Hardware'!$O$8:$O$107,D48)&lt;&gt;1,"Component reference does not match",IF(OR(I48&lt;&gt;INT(I48),J48&lt;&gt;INT(J48),I48&lt;J48),"Review ordered allocation and packed count",IF(OR(F48="",G48=""),"Allocate shipment and carton",IF(COUNTIFS($B$118:$B$217,A48)=0,"Awaiting receipt event",IF(COUNTIFS($B$118:$B$217,A48,$C$118:$C$217,H48,$D$118:$D$217,"&gt;=0",$D$118:$D$217,"&lt;&gt;",$A$118:$A$217,"&lt;&gt;",$E$118:$E$217,"&gt;0",$F$118:$F$217,"&lt;&gt;",$L$118:$L$217,"&gt;0",$M$118:$M$217,"&lt;&gt;",$I$118:$I$217,"&lt;&gt;Not inspected",$I$118:$I$217,"&lt;&gt;")&lt;&gt;COUNTIFS($B$118:$B$217,A48),"Complete receipt units and inspection",IF(AND(COUNTIFS($A$228:$A$327,A48,$K$228:$K$327,"Closed")&gt;0,OR(COUNTIFS($B$118:$B$217,A48,$N$118:$N$217,"Final")=0,SUM(COUNTIFS($A$228:$A$327,A48,$G$228:$G$327,"&lt;&gt;",$H$228:$H$327,"Accepted",$I$228:$I$327,"&lt;&gt;",$J$228:$J$327,"&gt;0",$L$228:$L$327,"&lt;&gt;",$M$228:$M$327,"&gt;0"),COUNTIFS($A$228:$A$327,A48,$G$228:$G$327,"&lt;&gt;",$H$228:$H$327,"Accepted with agreed adjustment",$I$228:$I$327,"&lt;&gt;",$J$228:$J$327,"&gt;0",$L$228:$L$327,"&lt;&gt;",$M$228:$M$327,"&gt;0"))&lt;&gt;1)),"Closure needs final receipt and recheck",IF(AND(COUNTIFS($A$228:$A$327,A48,$K$228:$K$327,"Closed")&gt;0,OR(L48&lt;&gt;0,M48&lt;&gt;0,COUNTIFS($B$118:$B$217,A48,$I$118:$I$217,"Observed")&gt;0),COUNTIFS($A$228:$A$327,A48,$H$228:$H$327,"Accepted with agreed adjustment",$E$228:$E$327,"&lt;&gt;")&lt;&gt;1),"Resolve quantity or damage before closure",IF(AND(N48&lt;&gt;"",COUNTIFS($B$118:$B$217,A48,$N$118:$N$217,"Final")=0),"Shortage needs final receipt evidence","Review counts, inspection and action records")))))))))))</x:f>
      </x:c>
      <x:c r="F48" s="31"/>
      <x:c r="G48" s="31"/>
      <x:c r="H48" s="28"/>
      <x:c r="I48" s="40"/>
      <x:c r="J48" s="40"/>
      <x:c r="K48" s="56" t="str">
        <x:f>IF(A48="","",IF(COUNTIFS($B$118:$B$217,A48)=0,"",IF(COUNTIFS($B$118:$B$217,A48,$C$118:$C$217,H48,$D$118:$D$217,"&gt;=0",$D$118:$D$217,"&lt;&gt;",$A$118:$A$217,"&lt;&gt;")&lt;&gt;COUNTIFS($B$118:$B$217,A48),"Check event quantity / unit",SUMIFS($D$118:$D$217,$B$118:$B$217,A48,$C$118:$C$217,H48))))</x:f>
      </x:c>
      <x:c r="L48" s="56" t="str">
        <x:f>IF(A48="","",IF(AND(ISNUMBER(I48),ISNUMBER(J48)),I48-J48,""))</x:f>
      </x:c>
      <x:c r="M48" s="56" t="str">
        <x:f>IF(A48="","",IF(AND(ISNUMBER(J48),ISNUMBER(K48)),J48-K48,""))</x:f>
      </x:c>
      <x:c r="N48" s="40"/>
      <x:c r="O48" s="31"/>
    </x:row>
    <x:row r="49" ht="36" customHeight="1">
      <x:c r="A49" s="31"/>
      <x:c r="B49" s="31"/>
      <x:c r="C49" s="31"/>
      <x:c r="D49" s="31"/>
      <x:c r="E49" s="34" t="str">
        <x:f>IF(A49="","",IF(COUNTIFS($A$8:$A$107,A49)&lt;&gt;1,"Duplicate Packing line ID",IF(OR(B49="",C49="",D49="",H49="",I49="",J49="",O49=""),"Complete component, revision and quantities",IF(COUNTIFS('Materials Hardware'!$A$8:$A$107,O49,'Materials Hardware'!$B$8:$B$107,B49,'Materials Hardware'!$F$8:$F$107,C49,'Materials Hardware'!$O$8:$O$107,D49)&lt;&gt;1,"Component reference does not match",IF(OR(I49&lt;&gt;INT(I49),J49&lt;&gt;INT(J49),I49&lt;J49),"Review ordered allocation and packed count",IF(OR(F49="",G49=""),"Allocate shipment and carton",IF(COUNTIFS($B$118:$B$217,A49)=0,"Awaiting receipt event",IF(COUNTIFS($B$118:$B$217,A49,$C$118:$C$217,H49,$D$118:$D$217,"&gt;=0",$D$118:$D$217,"&lt;&gt;",$A$118:$A$217,"&lt;&gt;",$E$118:$E$217,"&gt;0",$F$118:$F$217,"&lt;&gt;",$L$118:$L$217,"&gt;0",$M$118:$M$217,"&lt;&gt;",$I$118:$I$217,"&lt;&gt;Not inspected",$I$118:$I$217,"&lt;&gt;")&lt;&gt;COUNTIFS($B$118:$B$217,A49),"Complete receipt units and inspection",IF(AND(COUNTIFS($A$228:$A$327,A49,$K$228:$K$327,"Closed")&gt;0,OR(COUNTIFS($B$118:$B$217,A49,$N$118:$N$217,"Final")=0,SUM(COUNTIFS($A$228:$A$327,A49,$G$228:$G$327,"&lt;&gt;",$H$228:$H$327,"Accepted",$I$228:$I$327,"&lt;&gt;",$J$228:$J$327,"&gt;0",$L$228:$L$327,"&lt;&gt;",$M$228:$M$327,"&gt;0"),COUNTIFS($A$228:$A$327,A49,$G$228:$G$327,"&lt;&gt;",$H$228:$H$327,"Accepted with agreed adjustment",$I$228:$I$327,"&lt;&gt;",$J$228:$J$327,"&gt;0",$L$228:$L$327,"&lt;&gt;",$M$228:$M$327,"&gt;0"))&lt;&gt;1)),"Closure needs final receipt and recheck",IF(AND(COUNTIFS($A$228:$A$327,A49,$K$228:$K$327,"Closed")&gt;0,OR(L49&lt;&gt;0,M49&lt;&gt;0,COUNTIFS($B$118:$B$217,A49,$I$118:$I$217,"Observed")&gt;0),COUNTIFS($A$228:$A$327,A49,$H$228:$H$327,"Accepted with agreed adjustment",$E$228:$E$327,"&lt;&gt;")&lt;&gt;1),"Resolve quantity or damage before closure",IF(AND(N49&lt;&gt;"",COUNTIFS($B$118:$B$217,A49,$N$118:$N$217,"Final")=0),"Shortage needs final receipt evidence","Review counts, inspection and action records")))))))))))</x:f>
      </x:c>
      <x:c r="F49" s="31"/>
      <x:c r="G49" s="31"/>
      <x:c r="H49" s="28"/>
      <x:c r="I49" s="40"/>
      <x:c r="J49" s="40"/>
      <x:c r="K49" s="56" t="str">
        <x:f>IF(A49="","",IF(COUNTIFS($B$118:$B$217,A49)=0,"",IF(COUNTIFS($B$118:$B$217,A49,$C$118:$C$217,H49,$D$118:$D$217,"&gt;=0",$D$118:$D$217,"&lt;&gt;",$A$118:$A$217,"&lt;&gt;")&lt;&gt;COUNTIFS($B$118:$B$217,A49),"Check event quantity / unit",SUMIFS($D$118:$D$217,$B$118:$B$217,A49,$C$118:$C$217,H49))))</x:f>
      </x:c>
      <x:c r="L49" s="56" t="str">
        <x:f>IF(A49="","",IF(AND(ISNUMBER(I49),ISNUMBER(J49)),I49-J49,""))</x:f>
      </x:c>
      <x:c r="M49" s="56" t="str">
        <x:f>IF(A49="","",IF(AND(ISNUMBER(J49),ISNUMBER(K49)),J49-K49,""))</x:f>
      </x:c>
      <x:c r="N49" s="40"/>
      <x:c r="O49" s="31"/>
    </x:row>
    <x:row r="50" ht="36" customHeight="1">
      <x:c r="A50" s="31"/>
      <x:c r="B50" s="31"/>
      <x:c r="C50" s="31"/>
      <x:c r="D50" s="31"/>
      <x:c r="E50" s="34" t="str">
        <x:f>IF(A50="","",IF(COUNTIFS($A$8:$A$107,A50)&lt;&gt;1,"Duplicate Packing line ID",IF(OR(B50="",C50="",D50="",H50="",I50="",J50="",O50=""),"Complete component, revision and quantities",IF(COUNTIFS('Materials Hardware'!$A$8:$A$107,O50,'Materials Hardware'!$B$8:$B$107,B50,'Materials Hardware'!$F$8:$F$107,C50,'Materials Hardware'!$O$8:$O$107,D50)&lt;&gt;1,"Component reference does not match",IF(OR(I50&lt;&gt;INT(I50),J50&lt;&gt;INT(J50),I50&lt;J50),"Review ordered allocation and packed count",IF(OR(F50="",G50=""),"Allocate shipment and carton",IF(COUNTIFS($B$118:$B$217,A50)=0,"Awaiting receipt event",IF(COUNTIFS($B$118:$B$217,A50,$C$118:$C$217,H50,$D$118:$D$217,"&gt;=0",$D$118:$D$217,"&lt;&gt;",$A$118:$A$217,"&lt;&gt;",$E$118:$E$217,"&gt;0",$F$118:$F$217,"&lt;&gt;",$L$118:$L$217,"&gt;0",$M$118:$M$217,"&lt;&gt;",$I$118:$I$217,"&lt;&gt;Not inspected",$I$118:$I$217,"&lt;&gt;")&lt;&gt;COUNTIFS($B$118:$B$217,A50),"Complete receipt units and inspection",IF(AND(COUNTIFS($A$228:$A$327,A50,$K$228:$K$327,"Closed")&gt;0,OR(COUNTIFS($B$118:$B$217,A50,$N$118:$N$217,"Final")=0,SUM(COUNTIFS($A$228:$A$327,A50,$G$228:$G$327,"&lt;&gt;",$H$228:$H$327,"Accepted",$I$228:$I$327,"&lt;&gt;",$J$228:$J$327,"&gt;0",$L$228:$L$327,"&lt;&gt;",$M$228:$M$327,"&gt;0"),COUNTIFS($A$228:$A$327,A50,$G$228:$G$327,"&lt;&gt;",$H$228:$H$327,"Accepted with agreed adjustment",$I$228:$I$327,"&lt;&gt;",$J$228:$J$327,"&gt;0",$L$228:$L$327,"&lt;&gt;",$M$228:$M$327,"&gt;0"))&lt;&gt;1)),"Closure needs final receipt and recheck",IF(AND(COUNTIFS($A$228:$A$327,A50,$K$228:$K$327,"Closed")&gt;0,OR(L50&lt;&gt;0,M50&lt;&gt;0,COUNTIFS($B$118:$B$217,A50,$I$118:$I$217,"Observed")&gt;0),COUNTIFS($A$228:$A$327,A50,$H$228:$H$327,"Accepted with agreed adjustment",$E$228:$E$327,"&lt;&gt;")&lt;&gt;1),"Resolve quantity or damage before closure",IF(AND(N50&lt;&gt;"",COUNTIFS($B$118:$B$217,A50,$N$118:$N$217,"Final")=0),"Shortage needs final receipt evidence","Review counts, inspection and action records")))))))))))</x:f>
      </x:c>
      <x:c r="F50" s="31"/>
      <x:c r="G50" s="31"/>
      <x:c r="H50" s="28"/>
      <x:c r="I50" s="40"/>
      <x:c r="J50" s="40"/>
      <x:c r="K50" s="56" t="str">
        <x:f>IF(A50="","",IF(COUNTIFS($B$118:$B$217,A50)=0,"",IF(COUNTIFS($B$118:$B$217,A50,$C$118:$C$217,H50,$D$118:$D$217,"&gt;=0",$D$118:$D$217,"&lt;&gt;",$A$118:$A$217,"&lt;&gt;")&lt;&gt;COUNTIFS($B$118:$B$217,A50),"Check event quantity / unit",SUMIFS($D$118:$D$217,$B$118:$B$217,A50,$C$118:$C$217,H50))))</x:f>
      </x:c>
      <x:c r="L50" s="56" t="str">
        <x:f>IF(A50="","",IF(AND(ISNUMBER(I50),ISNUMBER(J50)),I50-J50,""))</x:f>
      </x:c>
      <x:c r="M50" s="56" t="str">
        <x:f>IF(A50="","",IF(AND(ISNUMBER(J50),ISNUMBER(K50)),J50-K50,""))</x:f>
      </x:c>
      <x:c r="N50" s="40"/>
      <x:c r="O50" s="31"/>
    </x:row>
    <x:row r="51" ht="36" customHeight="1">
      <x:c r="A51" s="31"/>
      <x:c r="B51" s="31"/>
      <x:c r="C51" s="31"/>
      <x:c r="D51" s="31"/>
      <x:c r="E51" s="34" t="str">
        <x:f>IF(A51="","",IF(COUNTIFS($A$8:$A$107,A51)&lt;&gt;1,"Duplicate Packing line ID",IF(OR(B51="",C51="",D51="",H51="",I51="",J51="",O51=""),"Complete component, revision and quantities",IF(COUNTIFS('Materials Hardware'!$A$8:$A$107,O51,'Materials Hardware'!$B$8:$B$107,B51,'Materials Hardware'!$F$8:$F$107,C51,'Materials Hardware'!$O$8:$O$107,D51)&lt;&gt;1,"Component reference does not match",IF(OR(I51&lt;&gt;INT(I51),J51&lt;&gt;INT(J51),I51&lt;J51),"Review ordered allocation and packed count",IF(OR(F51="",G51=""),"Allocate shipment and carton",IF(COUNTIFS($B$118:$B$217,A51)=0,"Awaiting receipt event",IF(COUNTIFS($B$118:$B$217,A51,$C$118:$C$217,H51,$D$118:$D$217,"&gt;=0",$D$118:$D$217,"&lt;&gt;",$A$118:$A$217,"&lt;&gt;",$E$118:$E$217,"&gt;0",$F$118:$F$217,"&lt;&gt;",$L$118:$L$217,"&gt;0",$M$118:$M$217,"&lt;&gt;",$I$118:$I$217,"&lt;&gt;Not inspected",$I$118:$I$217,"&lt;&gt;")&lt;&gt;COUNTIFS($B$118:$B$217,A51),"Complete receipt units and inspection",IF(AND(COUNTIFS($A$228:$A$327,A51,$K$228:$K$327,"Closed")&gt;0,OR(COUNTIFS($B$118:$B$217,A51,$N$118:$N$217,"Final")=0,SUM(COUNTIFS($A$228:$A$327,A51,$G$228:$G$327,"&lt;&gt;",$H$228:$H$327,"Accepted",$I$228:$I$327,"&lt;&gt;",$J$228:$J$327,"&gt;0",$L$228:$L$327,"&lt;&gt;",$M$228:$M$327,"&gt;0"),COUNTIFS($A$228:$A$327,A51,$G$228:$G$327,"&lt;&gt;",$H$228:$H$327,"Accepted with agreed adjustment",$I$228:$I$327,"&lt;&gt;",$J$228:$J$327,"&gt;0",$L$228:$L$327,"&lt;&gt;",$M$228:$M$327,"&gt;0"))&lt;&gt;1)),"Closure needs final receipt and recheck",IF(AND(COUNTIFS($A$228:$A$327,A51,$K$228:$K$327,"Closed")&gt;0,OR(L51&lt;&gt;0,M51&lt;&gt;0,COUNTIFS($B$118:$B$217,A51,$I$118:$I$217,"Observed")&gt;0),COUNTIFS($A$228:$A$327,A51,$H$228:$H$327,"Accepted with agreed adjustment",$E$228:$E$327,"&lt;&gt;")&lt;&gt;1),"Resolve quantity or damage before closure",IF(AND(N51&lt;&gt;"",COUNTIFS($B$118:$B$217,A51,$N$118:$N$217,"Final")=0),"Shortage needs final receipt evidence","Review counts, inspection and action records")))))))))))</x:f>
      </x:c>
      <x:c r="F51" s="31"/>
      <x:c r="G51" s="31"/>
      <x:c r="H51" s="28"/>
      <x:c r="I51" s="40"/>
      <x:c r="J51" s="40"/>
      <x:c r="K51" s="56" t="str">
        <x:f>IF(A51="","",IF(COUNTIFS($B$118:$B$217,A51)=0,"",IF(COUNTIFS($B$118:$B$217,A51,$C$118:$C$217,H51,$D$118:$D$217,"&gt;=0",$D$118:$D$217,"&lt;&gt;",$A$118:$A$217,"&lt;&gt;")&lt;&gt;COUNTIFS($B$118:$B$217,A51),"Check event quantity / unit",SUMIFS($D$118:$D$217,$B$118:$B$217,A51,$C$118:$C$217,H51))))</x:f>
      </x:c>
      <x:c r="L51" s="56" t="str">
        <x:f>IF(A51="","",IF(AND(ISNUMBER(I51),ISNUMBER(J51)),I51-J51,""))</x:f>
      </x:c>
      <x:c r="M51" s="56" t="str">
        <x:f>IF(A51="","",IF(AND(ISNUMBER(J51),ISNUMBER(K51)),J51-K51,""))</x:f>
      </x:c>
      <x:c r="N51" s="40"/>
      <x:c r="O51" s="31"/>
    </x:row>
    <x:row r="52" ht="36" customHeight="1">
      <x:c r="A52" s="31"/>
      <x:c r="B52" s="31"/>
      <x:c r="C52" s="31"/>
      <x:c r="D52" s="31"/>
      <x:c r="E52" s="34" t="str">
        <x:f>IF(A52="","",IF(COUNTIFS($A$8:$A$107,A52)&lt;&gt;1,"Duplicate Packing line ID",IF(OR(B52="",C52="",D52="",H52="",I52="",J52="",O52=""),"Complete component, revision and quantities",IF(COUNTIFS('Materials Hardware'!$A$8:$A$107,O52,'Materials Hardware'!$B$8:$B$107,B52,'Materials Hardware'!$F$8:$F$107,C52,'Materials Hardware'!$O$8:$O$107,D52)&lt;&gt;1,"Component reference does not match",IF(OR(I52&lt;&gt;INT(I52),J52&lt;&gt;INT(J52),I52&lt;J52),"Review ordered allocation and packed count",IF(OR(F52="",G52=""),"Allocate shipment and carton",IF(COUNTIFS($B$118:$B$217,A52)=0,"Awaiting receipt event",IF(COUNTIFS($B$118:$B$217,A52,$C$118:$C$217,H52,$D$118:$D$217,"&gt;=0",$D$118:$D$217,"&lt;&gt;",$A$118:$A$217,"&lt;&gt;",$E$118:$E$217,"&gt;0",$F$118:$F$217,"&lt;&gt;",$L$118:$L$217,"&gt;0",$M$118:$M$217,"&lt;&gt;",$I$118:$I$217,"&lt;&gt;Not inspected",$I$118:$I$217,"&lt;&gt;")&lt;&gt;COUNTIFS($B$118:$B$217,A52),"Complete receipt units and inspection",IF(AND(COUNTIFS($A$228:$A$327,A52,$K$228:$K$327,"Closed")&gt;0,OR(COUNTIFS($B$118:$B$217,A52,$N$118:$N$217,"Final")=0,SUM(COUNTIFS($A$228:$A$327,A52,$G$228:$G$327,"&lt;&gt;",$H$228:$H$327,"Accepted",$I$228:$I$327,"&lt;&gt;",$J$228:$J$327,"&gt;0",$L$228:$L$327,"&lt;&gt;",$M$228:$M$327,"&gt;0"),COUNTIFS($A$228:$A$327,A52,$G$228:$G$327,"&lt;&gt;",$H$228:$H$327,"Accepted with agreed adjustment",$I$228:$I$327,"&lt;&gt;",$J$228:$J$327,"&gt;0",$L$228:$L$327,"&lt;&gt;",$M$228:$M$327,"&gt;0"))&lt;&gt;1)),"Closure needs final receipt and recheck",IF(AND(COUNTIFS($A$228:$A$327,A52,$K$228:$K$327,"Closed")&gt;0,OR(L52&lt;&gt;0,M52&lt;&gt;0,COUNTIFS($B$118:$B$217,A52,$I$118:$I$217,"Observed")&gt;0),COUNTIFS($A$228:$A$327,A52,$H$228:$H$327,"Accepted with agreed adjustment",$E$228:$E$327,"&lt;&gt;")&lt;&gt;1),"Resolve quantity or damage before closure",IF(AND(N52&lt;&gt;"",COUNTIFS($B$118:$B$217,A52,$N$118:$N$217,"Final")=0),"Shortage needs final receipt evidence","Review counts, inspection and action records")))))))))))</x:f>
      </x:c>
      <x:c r="F52" s="31"/>
      <x:c r="G52" s="31"/>
      <x:c r="H52" s="28"/>
      <x:c r="I52" s="40"/>
      <x:c r="J52" s="40"/>
      <x:c r="K52" s="56" t="str">
        <x:f>IF(A52="","",IF(COUNTIFS($B$118:$B$217,A52)=0,"",IF(COUNTIFS($B$118:$B$217,A52,$C$118:$C$217,H52,$D$118:$D$217,"&gt;=0",$D$118:$D$217,"&lt;&gt;",$A$118:$A$217,"&lt;&gt;")&lt;&gt;COUNTIFS($B$118:$B$217,A52),"Check event quantity / unit",SUMIFS($D$118:$D$217,$B$118:$B$217,A52,$C$118:$C$217,H52))))</x:f>
      </x:c>
      <x:c r="L52" s="56" t="str">
        <x:f>IF(A52="","",IF(AND(ISNUMBER(I52),ISNUMBER(J52)),I52-J52,""))</x:f>
      </x:c>
      <x:c r="M52" s="56" t="str">
        <x:f>IF(A52="","",IF(AND(ISNUMBER(J52),ISNUMBER(K52)),J52-K52,""))</x:f>
      </x:c>
      <x:c r="N52" s="40"/>
      <x:c r="O52" s="31"/>
    </x:row>
    <x:row r="53" ht="36" customHeight="1">
      <x:c r="A53" s="31"/>
      <x:c r="B53" s="31"/>
      <x:c r="C53" s="31"/>
      <x:c r="D53" s="31"/>
      <x:c r="E53" s="34" t="str">
        <x:f>IF(A53="","",IF(COUNTIFS($A$8:$A$107,A53)&lt;&gt;1,"Duplicate Packing line ID",IF(OR(B53="",C53="",D53="",H53="",I53="",J53="",O53=""),"Complete component, revision and quantities",IF(COUNTIFS('Materials Hardware'!$A$8:$A$107,O53,'Materials Hardware'!$B$8:$B$107,B53,'Materials Hardware'!$F$8:$F$107,C53,'Materials Hardware'!$O$8:$O$107,D53)&lt;&gt;1,"Component reference does not match",IF(OR(I53&lt;&gt;INT(I53),J53&lt;&gt;INT(J53),I53&lt;J53),"Review ordered allocation and packed count",IF(OR(F53="",G53=""),"Allocate shipment and carton",IF(COUNTIFS($B$118:$B$217,A53)=0,"Awaiting receipt event",IF(COUNTIFS($B$118:$B$217,A53,$C$118:$C$217,H53,$D$118:$D$217,"&gt;=0",$D$118:$D$217,"&lt;&gt;",$A$118:$A$217,"&lt;&gt;",$E$118:$E$217,"&gt;0",$F$118:$F$217,"&lt;&gt;",$L$118:$L$217,"&gt;0",$M$118:$M$217,"&lt;&gt;",$I$118:$I$217,"&lt;&gt;Not inspected",$I$118:$I$217,"&lt;&gt;")&lt;&gt;COUNTIFS($B$118:$B$217,A53),"Complete receipt units and inspection",IF(AND(COUNTIFS($A$228:$A$327,A53,$K$228:$K$327,"Closed")&gt;0,OR(COUNTIFS($B$118:$B$217,A53,$N$118:$N$217,"Final")=0,SUM(COUNTIFS($A$228:$A$327,A53,$G$228:$G$327,"&lt;&gt;",$H$228:$H$327,"Accepted",$I$228:$I$327,"&lt;&gt;",$J$228:$J$327,"&gt;0",$L$228:$L$327,"&lt;&gt;",$M$228:$M$327,"&gt;0"),COUNTIFS($A$228:$A$327,A53,$G$228:$G$327,"&lt;&gt;",$H$228:$H$327,"Accepted with agreed adjustment",$I$228:$I$327,"&lt;&gt;",$J$228:$J$327,"&gt;0",$L$228:$L$327,"&lt;&gt;",$M$228:$M$327,"&gt;0"))&lt;&gt;1)),"Closure needs final receipt and recheck",IF(AND(COUNTIFS($A$228:$A$327,A53,$K$228:$K$327,"Closed")&gt;0,OR(L53&lt;&gt;0,M53&lt;&gt;0,COUNTIFS($B$118:$B$217,A53,$I$118:$I$217,"Observed")&gt;0),COUNTIFS($A$228:$A$327,A53,$H$228:$H$327,"Accepted with agreed adjustment",$E$228:$E$327,"&lt;&gt;")&lt;&gt;1),"Resolve quantity or damage before closure",IF(AND(N53&lt;&gt;"",COUNTIFS($B$118:$B$217,A53,$N$118:$N$217,"Final")=0),"Shortage needs final receipt evidence","Review counts, inspection and action records")))))))))))</x:f>
      </x:c>
      <x:c r="F53" s="31"/>
      <x:c r="G53" s="31"/>
      <x:c r="H53" s="28"/>
      <x:c r="I53" s="40"/>
      <x:c r="J53" s="40"/>
      <x:c r="K53" s="56" t="str">
        <x:f>IF(A53="","",IF(COUNTIFS($B$118:$B$217,A53)=0,"",IF(COUNTIFS($B$118:$B$217,A53,$C$118:$C$217,H53,$D$118:$D$217,"&gt;=0",$D$118:$D$217,"&lt;&gt;",$A$118:$A$217,"&lt;&gt;")&lt;&gt;COUNTIFS($B$118:$B$217,A53),"Check event quantity / unit",SUMIFS($D$118:$D$217,$B$118:$B$217,A53,$C$118:$C$217,H53))))</x:f>
      </x:c>
      <x:c r="L53" s="56" t="str">
        <x:f>IF(A53="","",IF(AND(ISNUMBER(I53),ISNUMBER(J53)),I53-J53,""))</x:f>
      </x:c>
      <x:c r="M53" s="56" t="str">
        <x:f>IF(A53="","",IF(AND(ISNUMBER(J53),ISNUMBER(K53)),J53-K53,""))</x:f>
      </x:c>
      <x:c r="N53" s="40"/>
      <x:c r="O53" s="31"/>
    </x:row>
    <x:row r="54" ht="36" customHeight="1">
      <x:c r="A54" s="31"/>
      <x:c r="B54" s="31"/>
      <x:c r="C54" s="31"/>
      <x:c r="D54" s="31"/>
      <x:c r="E54" s="34" t="str">
        <x:f>IF(A54="","",IF(COUNTIFS($A$8:$A$107,A54)&lt;&gt;1,"Duplicate Packing line ID",IF(OR(B54="",C54="",D54="",H54="",I54="",J54="",O54=""),"Complete component, revision and quantities",IF(COUNTIFS('Materials Hardware'!$A$8:$A$107,O54,'Materials Hardware'!$B$8:$B$107,B54,'Materials Hardware'!$F$8:$F$107,C54,'Materials Hardware'!$O$8:$O$107,D54)&lt;&gt;1,"Component reference does not match",IF(OR(I54&lt;&gt;INT(I54),J54&lt;&gt;INT(J54),I54&lt;J54),"Review ordered allocation and packed count",IF(OR(F54="",G54=""),"Allocate shipment and carton",IF(COUNTIFS($B$118:$B$217,A54)=0,"Awaiting receipt event",IF(COUNTIFS($B$118:$B$217,A54,$C$118:$C$217,H54,$D$118:$D$217,"&gt;=0",$D$118:$D$217,"&lt;&gt;",$A$118:$A$217,"&lt;&gt;",$E$118:$E$217,"&gt;0",$F$118:$F$217,"&lt;&gt;",$L$118:$L$217,"&gt;0",$M$118:$M$217,"&lt;&gt;",$I$118:$I$217,"&lt;&gt;Not inspected",$I$118:$I$217,"&lt;&gt;")&lt;&gt;COUNTIFS($B$118:$B$217,A54),"Complete receipt units and inspection",IF(AND(COUNTIFS($A$228:$A$327,A54,$K$228:$K$327,"Closed")&gt;0,OR(COUNTIFS($B$118:$B$217,A54,$N$118:$N$217,"Final")=0,SUM(COUNTIFS($A$228:$A$327,A54,$G$228:$G$327,"&lt;&gt;",$H$228:$H$327,"Accepted",$I$228:$I$327,"&lt;&gt;",$J$228:$J$327,"&gt;0",$L$228:$L$327,"&lt;&gt;",$M$228:$M$327,"&gt;0"),COUNTIFS($A$228:$A$327,A54,$G$228:$G$327,"&lt;&gt;",$H$228:$H$327,"Accepted with agreed adjustment",$I$228:$I$327,"&lt;&gt;",$J$228:$J$327,"&gt;0",$L$228:$L$327,"&lt;&gt;",$M$228:$M$327,"&gt;0"))&lt;&gt;1)),"Closure needs final receipt and recheck",IF(AND(COUNTIFS($A$228:$A$327,A54,$K$228:$K$327,"Closed")&gt;0,OR(L54&lt;&gt;0,M54&lt;&gt;0,COUNTIFS($B$118:$B$217,A54,$I$118:$I$217,"Observed")&gt;0),COUNTIFS($A$228:$A$327,A54,$H$228:$H$327,"Accepted with agreed adjustment",$E$228:$E$327,"&lt;&gt;")&lt;&gt;1),"Resolve quantity or damage before closure",IF(AND(N54&lt;&gt;"",COUNTIFS($B$118:$B$217,A54,$N$118:$N$217,"Final")=0),"Shortage needs final receipt evidence","Review counts, inspection and action records")))))))))))</x:f>
      </x:c>
      <x:c r="F54" s="31"/>
      <x:c r="G54" s="31"/>
      <x:c r="H54" s="28"/>
      <x:c r="I54" s="40"/>
      <x:c r="J54" s="40"/>
      <x:c r="K54" s="56" t="str">
        <x:f>IF(A54="","",IF(COUNTIFS($B$118:$B$217,A54)=0,"",IF(COUNTIFS($B$118:$B$217,A54,$C$118:$C$217,H54,$D$118:$D$217,"&gt;=0",$D$118:$D$217,"&lt;&gt;",$A$118:$A$217,"&lt;&gt;")&lt;&gt;COUNTIFS($B$118:$B$217,A54),"Check event quantity / unit",SUMIFS($D$118:$D$217,$B$118:$B$217,A54,$C$118:$C$217,H54))))</x:f>
      </x:c>
      <x:c r="L54" s="56" t="str">
        <x:f>IF(A54="","",IF(AND(ISNUMBER(I54),ISNUMBER(J54)),I54-J54,""))</x:f>
      </x:c>
      <x:c r="M54" s="56" t="str">
        <x:f>IF(A54="","",IF(AND(ISNUMBER(J54),ISNUMBER(K54)),J54-K54,""))</x:f>
      </x:c>
      <x:c r="N54" s="40"/>
      <x:c r="O54" s="31"/>
    </x:row>
    <x:row r="55" ht="36" customHeight="1">
      <x:c r="A55" s="31"/>
      <x:c r="B55" s="31"/>
      <x:c r="C55" s="31"/>
      <x:c r="D55" s="31"/>
      <x:c r="E55" s="34" t="str">
        <x:f>IF(A55="","",IF(COUNTIFS($A$8:$A$107,A55)&lt;&gt;1,"Duplicate Packing line ID",IF(OR(B55="",C55="",D55="",H55="",I55="",J55="",O55=""),"Complete component, revision and quantities",IF(COUNTIFS('Materials Hardware'!$A$8:$A$107,O55,'Materials Hardware'!$B$8:$B$107,B55,'Materials Hardware'!$F$8:$F$107,C55,'Materials Hardware'!$O$8:$O$107,D55)&lt;&gt;1,"Component reference does not match",IF(OR(I55&lt;&gt;INT(I55),J55&lt;&gt;INT(J55),I55&lt;J55),"Review ordered allocation and packed count",IF(OR(F55="",G55=""),"Allocate shipment and carton",IF(COUNTIFS($B$118:$B$217,A55)=0,"Awaiting receipt event",IF(COUNTIFS($B$118:$B$217,A55,$C$118:$C$217,H55,$D$118:$D$217,"&gt;=0",$D$118:$D$217,"&lt;&gt;",$A$118:$A$217,"&lt;&gt;",$E$118:$E$217,"&gt;0",$F$118:$F$217,"&lt;&gt;",$L$118:$L$217,"&gt;0",$M$118:$M$217,"&lt;&gt;",$I$118:$I$217,"&lt;&gt;Not inspected",$I$118:$I$217,"&lt;&gt;")&lt;&gt;COUNTIFS($B$118:$B$217,A55),"Complete receipt units and inspection",IF(AND(COUNTIFS($A$228:$A$327,A55,$K$228:$K$327,"Closed")&gt;0,OR(COUNTIFS($B$118:$B$217,A55,$N$118:$N$217,"Final")=0,SUM(COUNTIFS($A$228:$A$327,A55,$G$228:$G$327,"&lt;&gt;",$H$228:$H$327,"Accepted",$I$228:$I$327,"&lt;&gt;",$J$228:$J$327,"&gt;0",$L$228:$L$327,"&lt;&gt;",$M$228:$M$327,"&gt;0"),COUNTIFS($A$228:$A$327,A55,$G$228:$G$327,"&lt;&gt;",$H$228:$H$327,"Accepted with agreed adjustment",$I$228:$I$327,"&lt;&gt;",$J$228:$J$327,"&gt;0",$L$228:$L$327,"&lt;&gt;",$M$228:$M$327,"&gt;0"))&lt;&gt;1)),"Closure needs final receipt and recheck",IF(AND(COUNTIFS($A$228:$A$327,A55,$K$228:$K$327,"Closed")&gt;0,OR(L55&lt;&gt;0,M55&lt;&gt;0,COUNTIFS($B$118:$B$217,A55,$I$118:$I$217,"Observed")&gt;0),COUNTIFS($A$228:$A$327,A55,$H$228:$H$327,"Accepted with agreed adjustment",$E$228:$E$327,"&lt;&gt;")&lt;&gt;1),"Resolve quantity or damage before closure",IF(AND(N55&lt;&gt;"",COUNTIFS($B$118:$B$217,A55,$N$118:$N$217,"Final")=0),"Shortage needs final receipt evidence","Review counts, inspection and action records")))))))))))</x:f>
      </x:c>
      <x:c r="F55" s="31"/>
      <x:c r="G55" s="31"/>
      <x:c r="H55" s="28"/>
      <x:c r="I55" s="40"/>
      <x:c r="J55" s="40"/>
      <x:c r="K55" s="56" t="str">
        <x:f>IF(A55="","",IF(COUNTIFS($B$118:$B$217,A55)=0,"",IF(COUNTIFS($B$118:$B$217,A55,$C$118:$C$217,H55,$D$118:$D$217,"&gt;=0",$D$118:$D$217,"&lt;&gt;",$A$118:$A$217,"&lt;&gt;")&lt;&gt;COUNTIFS($B$118:$B$217,A55),"Check event quantity / unit",SUMIFS($D$118:$D$217,$B$118:$B$217,A55,$C$118:$C$217,H55))))</x:f>
      </x:c>
      <x:c r="L55" s="56" t="str">
        <x:f>IF(A55="","",IF(AND(ISNUMBER(I55),ISNUMBER(J55)),I55-J55,""))</x:f>
      </x:c>
      <x:c r="M55" s="56" t="str">
        <x:f>IF(A55="","",IF(AND(ISNUMBER(J55),ISNUMBER(K55)),J55-K55,""))</x:f>
      </x:c>
      <x:c r="N55" s="40"/>
      <x:c r="O55" s="31"/>
    </x:row>
    <x:row r="56" ht="36" customHeight="1">
      <x:c r="A56" s="31"/>
      <x:c r="B56" s="31"/>
      <x:c r="C56" s="31"/>
      <x:c r="D56" s="31"/>
      <x:c r="E56" s="34" t="str">
        <x:f>IF(A56="","",IF(COUNTIFS($A$8:$A$107,A56)&lt;&gt;1,"Duplicate Packing line ID",IF(OR(B56="",C56="",D56="",H56="",I56="",J56="",O56=""),"Complete component, revision and quantities",IF(COUNTIFS('Materials Hardware'!$A$8:$A$107,O56,'Materials Hardware'!$B$8:$B$107,B56,'Materials Hardware'!$F$8:$F$107,C56,'Materials Hardware'!$O$8:$O$107,D56)&lt;&gt;1,"Component reference does not match",IF(OR(I56&lt;&gt;INT(I56),J56&lt;&gt;INT(J56),I56&lt;J56),"Review ordered allocation and packed count",IF(OR(F56="",G56=""),"Allocate shipment and carton",IF(COUNTIFS($B$118:$B$217,A56)=0,"Awaiting receipt event",IF(COUNTIFS($B$118:$B$217,A56,$C$118:$C$217,H56,$D$118:$D$217,"&gt;=0",$D$118:$D$217,"&lt;&gt;",$A$118:$A$217,"&lt;&gt;",$E$118:$E$217,"&gt;0",$F$118:$F$217,"&lt;&gt;",$L$118:$L$217,"&gt;0",$M$118:$M$217,"&lt;&gt;",$I$118:$I$217,"&lt;&gt;Not inspected",$I$118:$I$217,"&lt;&gt;")&lt;&gt;COUNTIFS($B$118:$B$217,A56),"Complete receipt units and inspection",IF(AND(COUNTIFS($A$228:$A$327,A56,$K$228:$K$327,"Closed")&gt;0,OR(COUNTIFS($B$118:$B$217,A56,$N$118:$N$217,"Final")=0,SUM(COUNTIFS($A$228:$A$327,A56,$G$228:$G$327,"&lt;&gt;",$H$228:$H$327,"Accepted",$I$228:$I$327,"&lt;&gt;",$J$228:$J$327,"&gt;0",$L$228:$L$327,"&lt;&gt;",$M$228:$M$327,"&gt;0"),COUNTIFS($A$228:$A$327,A56,$G$228:$G$327,"&lt;&gt;",$H$228:$H$327,"Accepted with agreed adjustment",$I$228:$I$327,"&lt;&gt;",$J$228:$J$327,"&gt;0",$L$228:$L$327,"&lt;&gt;",$M$228:$M$327,"&gt;0"))&lt;&gt;1)),"Closure needs final receipt and recheck",IF(AND(COUNTIFS($A$228:$A$327,A56,$K$228:$K$327,"Closed")&gt;0,OR(L56&lt;&gt;0,M56&lt;&gt;0,COUNTIFS($B$118:$B$217,A56,$I$118:$I$217,"Observed")&gt;0),COUNTIFS($A$228:$A$327,A56,$H$228:$H$327,"Accepted with agreed adjustment",$E$228:$E$327,"&lt;&gt;")&lt;&gt;1),"Resolve quantity or damage before closure",IF(AND(N56&lt;&gt;"",COUNTIFS($B$118:$B$217,A56,$N$118:$N$217,"Final")=0),"Shortage needs final receipt evidence","Review counts, inspection and action records")))))))))))</x:f>
      </x:c>
      <x:c r="F56" s="31"/>
      <x:c r="G56" s="31"/>
      <x:c r="H56" s="28"/>
      <x:c r="I56" s="40"/>
      <x:c r="J56" s="40"/>
      <x:c r="K56" s="56" t="str">
        <x:f>IF(A56="","",IF(COUNTIFS($B$118:$B$217,A56)=0,"",IF(COUNTIFS($B$118:$B$217,A56,$C$118:$C$217,H56,$D$118:$D$217,"&gt;=0",$D$118:$D$217,"&lt;&gt;",$A$118:$A$217,"&lt;&gt;")&lt;&gt;COUNTIFS($B$118:$B$217,A56),"Check event quantity / unit",SUMIFS($D$118:$D$217,$B$118:$B$217,A56,$C$118:$C$217,H56))))</x:f>
      </x:c>
      <x:c r="L56" s="56" t="str">
        <x:f>IF(A56="","",IF(AND(ISNUMBER(I56),ISNUMBER(J56)),I56-J56,""))</x:f>
      </x:c>
      <x:c r="M56" s="56" t="str">
        <x:f>IF(A56="","",IF(AND(ISNUMBER(J56),ISNUMBER(K56)),J56-K56,""))</x:f>
      </x:c>
      <x:c r="N56" s="40"/>
      <x:c r="O56" s="31"/>
    </x:row>
    <x:row r="57" ht="36" customHeight="1">
      <x:c r="A57" s="31"/>
      <x:c r="B57" s="31"/>
      <x:c r="C57" s="31"/>
      <x:c r="D57" s="31"/>
      <x:c r="E57" s="34" t="str">
        <x:f>IF(A57="","",IF(COUNTIFS($A$8:$A$107,A57)&lt;&gt;1,"Duplicate Packing line ID",IF(OR(B57="",C57="",D57="",H57="",I57="",J57="",O57=""),"Complete component, revision and quantities",IF(COUNTIFS('Materials Hardware'!$A$8:$A$107,O57,'Materials Hardware'!$B$8:$B$107,B57,'Materials Hardware'!$F$8:$F$107,C57,'Materials Hardware'!$O$8:$O$107,D57)&lt;&gt;1,"Component reference does not match",IF(OR(I57&lt;&gt;INT(I57),J57&lt;&gt;INT(J57),I57&lt;J57),"Review ordered allocation and packed count",IF(OR(F57="",G57=""),"Allocate shipment and carton",IF(COUNTIFS($B$118:$B$217,A57)=0,"Awaiting receipt event",IF(COUNTIFS($B$118:$B$217,A57,$C$118:$C$217,H57,$D$118:$D$217,"&gt;=0",$D$118:$D$217,"&lt;&gt;",$A$118:$A$217,"&lt;&gt;",$E$118:$E$217,"&gt;0",$F$118:$F$217,"&lt;&gt;",$L$118:$L$217,"&gt;0",$M$118:$M$217,"&lt;&gt;",$I$118:$I$217,"&lt;&gt;Not inspected",$I$118:$I$217,"&lt;&gt;")&lt;&gt;COUNTIFS($B$118:$B$217,A57),"Complete receipt units and inspection",IF(AND(COUNTIFS($A$228:$A$327,A57,$K$228:$K$327,"Closed")&gt;0,OR(COUNTIFS($B$118:$B$217,A57,$N$118:$N$217,"Final")=0,SUM(COUNTIFS($A$228:$A$327,A57,$G$228:$G$327,"&lt;&gt;",$H$228:$H$327,"Accepted",$I$228:$I$327,"&lt;&gt;",$J$228:$J$327,"&gt;0",$L$228:$L$327,"&lt;&gt;",$M$228:$M$327,"&gt;0"),COUNTIFS($A$228:$A$327,A57,$G$228:$G$327,"&lt;&gt;",$H$228:$H$327,"Accepted with agreed adjustment",$I$228:$I$327,"&lt;&gt;",$J$228:$J$327,"&gt;0",$L$228:$L$327,"&lt;&gt;",$M$228:$M$327,"&gt;0"))&lt;&gt;1)),"Closure needs final receipt and recheck",IF(AND(COUNTIFS($A$228:$A$327,A57,$K$228:$K$327,"Closed")&gt;0,OR(L57&lt;&gt;0,M57&lt;&gt;0,COUNTIFS($B$118:$B$217,A57,$I$118:$I$217,"Observed")&gt;0),COUNTIFS($A$228:$A$327,A57,$H$228:$H$327,"Accepted with agreed adjustment",$E$228:$E$327,"&lt;&gt;")&lt;&gt;1),"Resolve quantity or damage before closure",IF(AND(N57&lt;&gt;"",COUNTIFS($B$118:$B$217,A57,$N$118:$N$217,"Final")=0),"Shortage needs final receipt evidence","Review counts, inspection and action records")))))))))))</x:f>
      </x:c>
      <x:c r="F57" s="31"/>
      <x:c r="G57" s="31"/>
      <x:c r="H57" s="28"/>
      <x:c r="I57" s="40"/>
      <x:c r="J57" s="40"/>
      <x:c r="K57" s="56" t="str">
        <x:f>IF(A57="","",IF(COUNTIFS($B$118:$B$217,A57)=0,"",IF(COUNTIFS($B$118:$B$217,A57,$C$118:$C$217,H57,$D$118:$D$217,"&gt;=0",$D$118:$D$217,"&lt;&gt;",$A$118:$A$217,"&lt;&gt;")&lt;&gt;COUNTIFS($B$118:$B$217,A57),"Check event quantity / unit",SUMIFS($D$118:$D$217,$B$118:$B$217,A57,$C$118:$C$217,H57))))</x:f>
      </x:c>
      <x:c r="L57" s="56" t="str">
        <x:f>IF(A57="","",IF(AND(ISNUMBER(I57),ISNUMBER(J57)),I57-J57,""))</x:f>
      </x:c>
      <x:c r="M57" s="56" t="str">
        <x:f>IF(A57="","",IF(AND(ISNUMBER(J57),ISNUMBER(K57)),J57-K57,""))</x:f>
      </x:c>
      <x:c r="N57" s="40"/>
      <x:c r="O57" s="31"/>
    </x:row>
    <x:row r="58" ht="36" customHeight="1">
      <x:c r="A58" s="31"/>
      <x:c r="B58" s="31"/>
      <x:c r="C58" s="31"/>
      <x:c r="D58" s="31"/>
      <x:c r="E58" s="34" t="str">
        <x:f>IF(A58="","",IF(COUNTIFS($A$8:$A$107,A58)&lt;&gt;1,"Duplicate Packing line ID",IF(OR(B58="",C58="",D58="",H58="",I58="",J58="",O58=""),"Complete component, revision and quantities",IF(COUNTIFS('Materials Hardware'!$A$8:$A$107,O58,'Materials Hardware'!$B$8:$B$107,B58,'Materials Hardware'!$F$8:$F$107,C58,'Materials Hardware'!$O$8:$O$107,D58)&lt;&gt;1,"Component reference does not match",IF(OR(I58&lt;&gt;INT(I58),J58&lt;&gt;INT(J58),I58&lt;J58),"Review ordered allocation and packed count",IF(OR(F58="",G58=""),"Allocate shipment and carton",IF(COUNTIFS($B$118:$B$217,A58)=0,"Awaiting receipt event",IF(COUNTIFS($B$118:$B$217,A58,$C$118:$C$217,H58,$D$118:$D$217,"&gt;=0",$D$118:$D$217,"&lt;&gt;",$A$118:$A$217,"&lt;&gt;",$E$118:$E$217,"&gt;0",$F$118:$F$217,"&lt;&gt;",$L$118:$L$217,"&gt;0",$M$118:$M$217,"&lt;&gt;",$I$118:$I$217,"&lt;&gt;Not inspected",$I$118:$I$217,"&lt;&gt;")&lt;&gt;COUNTIFS($B$118:$B$217,A58),"Complete receipt units and inspection",IF(AND(COUNTIFS($A$228:$A$327,A58,$K$228:$K$327,"Closed")&gt;0,OR(COUNTIFS($B$118:$B$217,A58,$N$118:$N$217,"Final")=0,SUM(COUNTIFS($A$228:$A$327,A58,$G$228:$G$327,"&lt;&gt;",$H$228:$H$327,"Accepted",$I$228:$I$327,"&lt;&gt;",$J$228:$J$327,"&gt;0",$L$228:$L$327,"&lt;&gt;",$M$228:$M$327,"&gt;0"),COUNTIFS($A$228:$A$327,A58,$G$228:$G$327,"&lt;&gt;",$H$228:$H$327,"Accepted with agreed adjustment",$I$228:$I$327,"&lt;&gt;",$J$228:$J$327,"&gt;0",$L$228:$L$327,"&lt;&gt;",$M$228:$M$327,"&gt;0"))&lt;&gt;1)),"Closure needs final receipt and recheck",IF(AND(COUNTIFS($A$228:$A$327,A58,$K$228:$K$327,"Closed")&gt;0,OR(L58&lt;&gt;0,M58&lt;&gt;0,COUNTIFS($B$118:$B$217,A58,$I$118:$I$217,"Observed")&gt;0),COUNTIFS($A$228:$A$327,A58,$H$228:$H$327,"Accepted with agreed adjustment",$E$228:$E$327,"&lt;&gt;")&lt;&gt;1),"Resolve quantity or damage before closure",IF(AND(N58&lt;&gt;"",COUNTIFS($B$118:$B$217,A58,$N$118:$N$217,"Final")=0),"Shortage needs final receipt evidence","Review counts, inspection and action records")))))))))))</x:f>
      </x:c>
      <x:c r="F58" s="31"/>
      <x:c r="G58" s="31"/>
      <x:c r="H58" s="28"/>
      <x:c r="I58" s="40"/>
      <x:c r="J58" s="40"/>
      <x:c r="K58" s="56" t="str">
        <x:f>IF(A58="","",IF(COUNTIFS($B$118:$B$217,A58)=0,"",IF(COUNTIFS($B$118:$B$217,A58,$C$118:$C$217,H58,$D$118:$D$217,"&gt;=0",$D$118:$D$217,"&lt;&gt;",$A$118:$A$217,"&lt;&gt;")&lt;&gt;COUNTIFS($B$118:$B$217,A58),"Check event quantity / unit",SUMIFS($D$118:$D$217,$B$118:$B$217,A58,$C$118:$C$217,H58))))</x:f>
      </x:c>
      <x:c r="L58" s="56" t="str">
        <x:f>IF(A58="","",IF(AND(ISNUMBER(I58),ISNUMBER(J58)),I58-J58,""))</x:f>
      </x:c>
      <x:c r="M58" s="56" t="str">
        <x:f>IF(A58="","",IF(AND(ISNUMBER(J58),ISNUMBER(K58)),J58-K58,""))</x:f>
      </x:c>
      <x:c r="N58" s="40"/>
      <x:c r="O58" s="31"/>
    </x:row>
    <x:row r="59" ht="36" customHeight="1">
      <x:c r="A59" s="31"/>
      <x:c r="B59" s="31"/>
      <x:c r="C59" s="31"/>
      <x:c r="D59" s="31"/>
      <x:c r="E59" s="34" t="str">
        <x:f>IF(A59="","",IF(COUNTIFS($A$8:$A$107,A59)&lt;&gt;1,"Duplicate Packing line ID",IF(OR(B59="",C59="",D59="",H59="",I59="",J59="",O59=""),"Complete component, revision and quantities",IF(COUNTIFS('Materials Hardware'!$A$8:$A$107,O59,'Materials Hardware'!$B$8:$B$107,B59,'Materials Hardware'!$F$8:$F$107,C59,'Materials Hardware'!$O$8:$O$107,D59)&lt;&gt;1,"Component reference does not match",IF(OR(I59&lt;&gt;INT(I59),J59&lt;&gt;INT(J59),I59&lt;J59),"Review ordered allocation and packed count",IF(OR(F59="",G59=""),"Allocate shipment and carton",IF(COUNTIFS($B$118:$B$217,A59)=0,"Awaiting receipt event",IF(COUNTIFS($B$118:$B$217,A59,$C$118:$C$217,H59,$D$118:$D$217,"&gt;=0",$D$118:$D$217,"&lt;&gt;",$A$118:$A$217,"&lt;&gt;",$E$118:$E$217,"&gt;0",$F$118:$F$217,"&lt;&gt;",$L$118:$L$217,"&gt;0",$M$118:$M$217,"&lt;&gt;",$I$118:$I$217,"&lt;&gt;Not inspected",$I$118:$I$217,"&lt;&gt;")&lt;&gt;COUNTIFS($B$118:$B$217,A59),"Complete receipt units and inspection",IF(AND(COUNTIFS($A$228:$A$327,A59,$K$228:$K$327,"Closed")&gt;0,OR(COUNTIFS($B$118:$B$217,A59,$N$118:$N$217,"Final")=0,SUM(COUNTIFS($A$228:$A$327,A59,$G$228:$G$327,"&lt;&gt;",$H$228:$H$327,"Accepted",$I$228:$I$327,"&lt;&gt;",$J$228:$J$327,"&gt;0",$L$228:$L$327,"&lt;&gt;",$M$228:$M$327,"&gt;0"),COUNTIFS($A$228:$A$327,A59,$G$228:$G$327,"&lt;&gt;",$H$228:$H$327,"Accepted with agreed adjustment",$I$228:$I$327,"&lt;&gt;",$J$228:$J$327,"&gt;0",$L$228:$L$327,"&lt;&gt;",$M$228:$M$327,"&gt;0"))&lt;&gt;1)),"Closure needs final receipt and recheck",IF(AND(COUNTIFS($A$228:$A$327,A59,$K$228:$K$327,"Closed")&gt;0,OR(L59&lt;&gt;0,M59&lt;&gt;0,COUNTIFS($B$118:$B$217,A59,$I$118:$I$217,"Observed")&gt;0),COUNTIFS($A$228:$A$327,A59,$H$228:$H$327,"Accepted with agreed adjustment",$E$228:$E$327,"&lt;&gt;")&lt;&gt;1),"Resolve quantity or damage before closure",IF(AND(N59&lt;&gt;"",COUNTIFS($B$118:$B$217,A59,$N$118:$N$217,"Final")=0),"Shortage needs final receipt evidence","Review counts, inspection and action records")))))))))))</x:f>
      </x:c>
      <x:c r="F59" s="31"/>
      <x:c r="G59" s="31"/>
      <x:c r="H59" s="28"/>
      <x:c r="I59" s="40"/>
      <x:c r="J59" s="40"/>
      <x:c r="K59" s="56" t="str">
        <x:f>IF(A59="","",IF(COUNTIFS($B$118:$B$217,A59)=0,"",IF(COUNTIFS($B$118:$B$217,A59,$C$118:$C$217,H59,$D$118:$D$217,"&gt;=0",$D$118:$D$217,"&lt;&gt;",$A$118:$A$217,"&lt;&gt;")&lt;&gt;COUNTIFS($B$118:$B$217,A59),"Check event quantity / unit",SUMIFS($D$118:$D$217,$B$118:$B$217,A59,$C$118:$C$217,H59))))</x:f>
      </x:c>
      <x:c r="L59" s="56" t="str">
        <x:f>IF(A59="","",IF(AND(ISNUMBER(I59),ISNUMBER(J59)),I59-J59,""))</x:f>
      </x:c>
      <x:c r="M59" s="56" t="str">
        <x:f>IF(A59="","",IF(AND(ISNUMBER(J59),ISNUMBER(K59)),J59-K59,""))</x:f>
      </x:c>
      <x:c r="N59" s="40"/>
      <x:c r="O59" s="31"/>
    </x:row>
    <x:row r="60" ht="36" customHeight="1">
      <x:c r="A60" s="31"/>
      <x:c r="B60" s="31"/>
      <x:c r="C60" s="31"/>
      <x:c r="D60" s="31"/>
      <x:c r="E60" s="34" t="str">
        <x:f>IF(A60="","",IF(COUNTIFS($A$8:$A$107,A60)&lt;&gt;1,"Duplicate Packing line ID",IF(OR(B60="",C60="",D60="",H60="",I60="",J60="",O60=""),"Complete component, revision and quantities",IF(COUNTIFS('Materials Hardware'!$A$8:$A$107,O60,'Materials Hardware'!$B$8:$B$107,B60,'Materials Hardware'!$F$8:$F$107,C60,'Materials Hardware'!$O$8:$O$107,D60)&lt;&gt;1,"Component reference does not match",IF(OR(I60&lt;&gt;INT(I60),J60&lt;&gt;INT(J60),I60&lt;J60),"Review ordered allocation and packed count",IF(OR(F60="",G60=""),"Allocate shipment and carton",IF(COUNTIFS($B$118:$B$217,A60)=0,"Awaiting receipt event",IF(COUNTIFS($B$118:$B$217,A60,$C$118:$C$217,H60,$D$118:$D$217,"&gt;=0",$D$118:$D$217,"&lt;&gt;",$A$118:$A$217,"&lt;&gt;",$E$118:$E$217,"&gt;0",$F$118:$F$217,"&lt;&gt;",$L$118:$L$217,"&gt;0",$M$118:$M$217,"&lt;&gt;",$I$118:$I$217,"&lt;&gt;Not inspected",$I$118:$I$217,"&lt;&gt;")&lt;&gt;COUNTIFS($B$118:$B$217,A60),"Complete receipt units and inspection",IF(AND(COUNTIFS($A$228:$A$327,A60,$K$228:$K$327,"Closed")&gt;0,OR(COUNTIFS($B$118:$B$217,A60,$N$118:$N$217,"Final")=0,SUM(COUNTIFS($A$228:$A$327,A60,$G$228:$G$327,"&lt;&gt;",$H$228:$H$327,"Accepted",$I$228:$I$327,"&lt;&gt;",$J$228:$J$327,"&gt;0",$L$228:$L$327,"&lt;&gt;",$M$228:$M$327,"&gt;0"),COUNTIFS($A$228:$A$327,A60,$G$228:$G$327,"&lt;&gt;",$H$228:$H$327,"Accepted with agreed adjustment",$I$228:$I$327,"&lt;&gt;",$J$228:$J$327,"&gt;0",$L$228:$L$327,"&lt;&gt;",$M$228:$M$327,"&gt;0"))&lt;&gt;1)),"Closure needs final receipt and recheck",IF(AND(COUNTIFS($A$228:$A$327,A60,$K$228:$K$327,"Closed")&gt;0,OR(L60&lt;&gt;0,M60&lt;&gt;0,COUNTIFS($B$118:$B$217,A60,$I$118:$I$217,"Observed")&gt;0),COUNTIFS($A$228:$A$327,A60,$H$228:$H$327,"Accepted with agreed adjustment",$E$228:$E$327,"&lt;&gt;")&lt;&gt;1),"Resolve quantity or damage before closure",IF(AND(N60&lt;&gt;"",COUNTIFS($B$118:$B$217,A60,$N$118:$N$217,"Final")=0),"Shortage needs final receipt evidence","Review counts, inspection and action records")))))))))))</x:f>
      </x:c>
      <x:c r="F60" s="31"/>
      <x:c r="G60" s="31"/>
      <x:c r="H60" s="28"/>
      <x:c r="I60" s="40"/>
      <x:c r="J60" s="40"/>
      <x:c r="K60" s="56" t="str">
        <x:f>IF(A60="","",IF(COUNTIFS($B$118:$B$217,A60)=0,"",IF(COUNTIFS($B$118:$B$217,A60,$C$118:$C$217,H60,$D$118:$D$217,"&gt;=0",$D$118:$D$217,"&lt;&gt;",$A$118:$A$217,"&lt;&gt;")&lt;&gt;COUNTIFS($B$118:$B$217,A60),"Check event quantity / unit",SUMIFS($D$118:$D$217,$B$118:$B$217,A60,$C$118:$C$217,H60))))</x:f>
      </x:c>
      <x:c r="L60" s="56" t="str">
        <x:f>IF(A60="","",IF(AND(ISNUMBER(I60),ISNUMBER(J60)),I60-J60,""))</x:f>
      </x:c>
      <x:c r="M60" s="56" t="str">
        <x:f>IF(A60="","",IF(AND(ISNUMBER(J60),ISNUMBER(K60)),J60-K60,""))</x:f>
      </x:c>
      <x:c r="N60" s="40"/>
      <x:c r="O60" s="31"/>
    </x:row>
    <x:row r="61" ht="36" customHeight="1">
      <x:c r="A61" s="31"/>
      <x:c r="B61" s="31"/>
      <x:c r="C61" s="31"/>
      <x:c r="D61" s="31"/>
      <x:c r="E61" s="34" t="str">
        <x:f>IF(A61="","",IF(COUNTIFS($A$8:$A$107,A61)&lt;&gt;1,"Duplicate Packing line ID",IF(OR(B61="",C61="",D61="",H61="",I61="",J61="",O61=""),"Complete component, revision and quantities",IF(COUNTIFS('Materials Hardware'!$A$8:$A$107,O61,'Materials Hardware'!$B$8:$B$107,B61,'Materials Hardware'!$F$8:$F$107,C61,'Materials Hardware'!$O$8:$O$107,D61)&lt;&gt;1,"Component reference does not match",IF(OR(I61&lt;&gt;INT(I61),J61&lt;&gt;INT(J61),I61&lt;J61),"Review ordered allocation and packed count",IF(OR(F61="",G61=""),"Allocate shipment and carton",IF(COUNTIFS($B$118:$B$217,A61)=0,"Awaiting receipt event",IF(COUNTIFS($B$118:$B$217,A61,$C$118:$C$217,H61,$D$118:$D$217,"&gt;=0",$D$118:$D$217,"&lt;&gt;",$A$118:$A$217,"&lt;&gt;",$E$118:$E$217,"&gt;0",$F$118:$F$217,"&lt;&gt;",$L$118:$L$217,"&gt;0",$M$118:$M$217,"&lt;&gt;",$I$118:$I$217,"&lt;&gt;Not inspected",$I$118:$I$217,"&lt;&gt;")&lt;&gt;COUNTIFS($B$118:$B$217,A61),"Complete receipt units and inspection",IF(AND(COUNTIFS($A$228:$A$327,A61,$K$228:$K$327,"Closed")&gt;0,OR(COUNTIFS($B$118:$B$217,A61,$N$118:$N$217,"Final")=0,SUM(COUNTIFS($A$228:$A$327,A61,$G$228:$G$327,"&lt;&gt;",$H$228:$H$327,"Accepted",$I$228:$I$327,"&lt;&gt;",$J$228:$J$327,"&gt;0",$L$228:$L$327,"&lt;&gt;",$M$228:$M$327,"&gt;0"),COUNTIFS($A$228:$A$327,A61,$G$228:$G$327,"&lt;&gt;",$H$228:$H$327,"Accepted with agreed adjustment",$I$228:$I$327,"&lt;&gt;",$J$228:$J$327,"&gt;0",$L$228:$L$327,"&lt;&gt;",$M$228:$M$327,"&gt;0"))&lt;&gt;1)),"Closure needs final receipt and recheck",IF(AND(COUNTIFS($A$228:$A$327,A61,$K$228:$K$327,"Closed")&gt;0,OR(L61&lt;&gt;0,M61&lt;&gt;0,COUNTIFS($B$118:$B$217,A61,$I$118:$I$217,"Observed")&gt;0),COUNTIFS($A$228:$A$327,A61,$H$228:$H$327,"Accepted with agreed adjustment",$E$228:$E$327,"&lt;&gt;")&lt;&gt;1),"Resolve quantity or damage before closure",IF(AND(N61&lt;&gt;"",COUNTIFS($B$118:$B$217,A61,$N$118:$N$217,"Final")=0),"Shortage needs final receipt evidence","Review counts, inspection and action records")))))))))))</x:f>
      </x:c>
      <x:c r="F61" s="31"/>
      <x:c r="G61" s="31"/>
      <x:c r="H61" s="28"/>
      <x:c r="I61" s="40"/>
      <x:c r="J61" s="40"/>
      <x:c r="K61" s="56" t="str">
        <x:f>IF(A61="","",IF(COUNTIFS($B$118:$B$217,A61)=0,"",IF(COUNTIFS($B$118:$B$217,A61,$C$118:$C$217,H61,$D$118:$D$217,"&gt;=0",$D$118:$D$217,"&lt;&gt;",$A$118:$A$217,"&lt;&gt;")&lt;&gt;COUNTIFS($B$118:$B$217,A61),"Check event quantity / unit",SUMIFS($D$118:$D$217,$B$118:$B$217,A61,$C$118:$C$217,H61))))</x:f>
      </x:c>
      <x:c r="L61" s="56" t="str">
        <x:f>IF(A61="","",IF(AND(ISNUMBER(I61),ISNUMBER(J61)),I61-J61,""))</x:f>
      </x:c>
      <x:c r="M61" s="56" t="str">
        <x:f>IF(A61="","",IF(AND(ISNUMBER(J61),ISNUMBER(K61)),J61-K61,""))</x:f>
      </x:c>
      <x:c r="N61" s="40"/>
      <x:c r="O61" s="31"/>
    </x:row>
    <x:row r="62" ht="36" customHeight="1">
      <x:c r="A62" s="31"/>
      <x:c r="B62" s="31"/>
      <x:c r="C62" s="31"/>
      <x:c r="D62" s="31"/>
      <x:c r="E62" s="34" t="str">
        <x:f>IF(A62="","",IF(COUNTIFS($A$8:$A$107,A62)&lt;&gt;1,"Duplicate Packing line ID",IF(OR(B62="",C62="",D62="",H62="",I62="",J62="",O62=""),"Complete component, revision and quantities",IF(COUNTIFS('Materials Hardware'!$A$8:$A$107,O62,'Materials Hardware'!$B$8:$B$107,B62,'Materials Hardware'!$F$8:$F$107,C62,'Materials Hardware'!$O$8:$O$107,D62)&lt;&gt;1,"Component reference does not match",IF(OR(I62&lt;&gt;INT(I62),J62&lt;&gt;INT(J62),I62&lt;J62),"Review ordered allocation and packed count",IF(OR(F62="",G62=""),"Allocate shipment and carton",IF(COUNTIFS($B$118:$B$217,A62)=0,"Awaiting receipt event",IF(COUNTIFS($B$118:$B$217,A62,$C$118:$C$217,H62,$D$118:$D$217,"&gt;=0",$D$118:$D$217,"&lt;&gt;",$A$118:$A$217,"&lt;&gt;",$E$118:$E$217,"&gt;0",$F$118:$F$217,"&lt;&gt;",$L$118:$L$217,"&gt;0",$M$118:$M$217,"&lt;&gt;",$I$118:$I$217,"&lt;&gt;Not inspected",$I$118:$I$217,"&lt;&gt;")&lt;&gt;COUNTIFS($B$118:$B$217,A62),"Complete receipt units and inspection",IF(AND(COUNTIFS($A$228:$A$327,A62,$K$228:$K$327,"Closed")&gt;0,OR(COUNTIFS($B$118:$B$217,A62,$N$118:$N$217,"Final")=0,SUM(COUNTIFS($A$228:$A$327,A62,$G$228:$G$327,"&lt;&gt;",$H$228:$H$327,"Accepted",$I$228:$I$327,"&lt;&gt;",$J$228:$J$327,"&gt;0",$L$228:$L$327,"&lt;&gt;",$M$228:$M$327,"&gt;0"),COUNTIFS($A$228:$A$327,A62,$G$228:$G$327,"&lt;&gt;",$H$228:$H$327,"Accepted with agreed adjustment",$I$228:$I$327,"&lt;&gt;",$J$228:$J$327,"&gt;0",$L$228:$L$327,"&lt;&gt;",$M$228:$M$327,"&gt;0"))&lt;&gt;1)),"Closure needs final receipt and recheck",IF(AND(COUNTIFS($A$228:$A$327,A62,$K$228:$K$327,"Closed")&gt;0,OR(L62&lt;&gt;0,M62&lt;&gt;0,COUNTIFS($B$118:$B$217,A62,$I$118:$I$217,"Observed")&gt;0),COUNTIFS($A$228:$A$327,A62,$H$228:$H$327,"Accepted with agreed adjustment",$E$228:$E$327,"&lt;&gt;")&lt;&gt;1),"Resolve quantity or damage before closure",IF(AND(N62&lt;&gt;"",COUNTIFS($B$118:$B$217,A62,$N$118:$N$217,"Final")=0),"Shortage needs final receipt evidence","Review counts, inspection and action records")))))))))))</x:f>
      </x:c>
      <x:c r="F62" s="31"/>
      <x:c r="G62" s="31"/>
      <x:c r="H62" s="28"/>
      <x:c r="I62" s="40"/>
      <x:c r="J62" s="40"/>
      <x:c r="K62" s="56" t="str">
        <x:f>IF(A62="","",IF(COUNTIFS($B$118:$B$217,A62)=0,"",IF(COUNTIFS($B$118:$B$217,A62,$C$118:$C$217,H62,$D$118:$D$217,"&gt;=0",$D$118:$D$217,"&lt;&gt;",$A$118:$A$217,"&lt;&gt;")&lt;&gt;COUNTIFS($B$118:$B$217,A62),"Check event quantity / unit",SUMIFS($D$118:$D$217,$B$118:$B$217,A62,$C$118:$C$217,H62))))</x:f>
      </x:c>
      <x:c r="L62" s="56" t="str">
        <x:f>IF(A62="","",IF(AND(ISNUMBER(I62),ISNUMBER(J62)),I62-J62,""))</x:f>
      </x:c>
      <x:c r="M62" s="56" t="str">
        <x:f>IF(A62="","",IF(AND(ISNUMBER(J62),ISNUMBER(K62)),J62-K62,""))</x:f>
      </x:c>
      <x:c r="N62" s="40"/>
      <x:c r="O62" s="31"/>
    </x:row>
    <x:row r="63" ht="36" customHeight="1">
      <x:c r="A63" s="31"/>
      <x:c r="B63" s="31"/>
      <x:c r="C63" s="31"/>
      <x:c r="D63" s="31"/>
      <x:c r="E63" s="34" t="str">
        <x:f>IF(A63="","",IF(COUNTIFS($A$8:$A$107,A63)&lt;&gt;1,"Duplicate Packing line ID",IF(OR(B63="",C63="",D63="",H63="",I63="",J63="",O63=""),"Complete component, revision and quantities",IF(COUNTIFS('Materials Hardware'!$A$8:$A$107,O63,'Materials Hardware'!$B$8:$B$107,B63,'Materials Hardware'!$F$8:$F$107,C63,'Materials Hardware'!$O$8:$O$107,D63)&lt;&gt;1,"Component reference does not match",IF(OR(I63&lt;&gt;INT(I63),J63&lt;&gt;INT(J63),I63&lt;J63),"Review ordered allocation and packed count",IF(OR(F63="",G63=""),"Allocate shipment and carton",IF(COUNTIFS($B$118:$B$217,A63)=0,"Awaiting receipt event",IF(COUNTIFS($B$118:$B$217,A63,$C$118:$C$217,H63,$D$118:$D$217,"&gt;=0",$D$118:$D$217,"&lt;&gt;",$A$118:$A$217,"&lt;&gt;",$E$118:$E$217,"&gt;0",$F$118:$F$217,"&lt;&gt;",$L$118:$L$217,"&gt;0",$M$118:$M$217,"&lt;&gt;",$I$118:$I$217,"&lt;&gt;Not inspected",$I$118:$I$217,"&lt;&gt;")&lt;&gt;COUNTIFS($B$118:$B$217,A63),"Complete receipt units and inspection",IF(AND(COUNTIFS($A$228:$A$327,A63,$K$228:$K$327,"Closed")&gt;0,OR(COUNTIFS($B$118:$B$217,A63,$N$118:$N$217,"Final")=0,SUM(COUNTIFS($A$228:$A$327,A63,$G$228:$G$327,"&lt;&gt;",$H$228:$H$327,"Accepted",$I$228:$I$327,"&lt;&gt;",$J$228:$J$327,"&gt;0",$L$228:$L$327,"&lt;&gt;",$M$228:$M$327,"&gt;0"),COUNTIFS($A$228:$A$327,A63,$G$228:$G$327,"&lt;&gt;",$H$228:$H$327,"Accepted with agreed adjustment",$I$228:$I$327,"&lt;&gt;",$J$228:$J$327,"&gt;0",$L$228:$L$327,"&lt;&gt;",$M$228:$M$327,"&gt;0"))&lt;&gt;1)),"Closure needs final receipt and recheck",IF(AND(COUNTIFS($A$228:$A$327,A63,$K$228:$K$327,"Closed")&gt;0,OR(L63&lt;&gt;0,M63&lt;&gt;0,COUNTIFS($B$118:$B$217,A63,$I$118:$I$217,"Observed")&gt;0),COUNTIFS($A$228:$A$327,A63,$H$228:$H$327,"Accepted with agreed adjustment",$E$228:$E$327,"&lt;&gt;")&lt;&gt;1),"Resolve quantity or damage before closure",IF(AND(N63&lt;&gt;"",COUNTIFS($B$118:$B$217,A63,$N$118:$N$217,"Final")=0),"Shortage needs final receipt evidence","Review counts, inspection and action records")))))))))))</x:f>
      </x:c>
      <x:c r="F63" s="31"/>
      <x:c r="G63" s="31"/>
      <x:c r="H63" s="28"/>
      <x:c r="I63" s="40"/>
      <x:c r="J63" s="40"/>
      <x:c r="K63" s="56" t="str">
        <x:f>IF(A63="","",IF(COUNTIFS($B$118:$B$217,A63)=0,"",IF(COUNTIFS($B$118:$B$217,A63,$C$118:$C$217,H63,$D$118:$D$217,"&gt;=0",$D$118:$D$217,"&lt;&gt;",$A$118:$A$217,"&lt;&gt;")&lt;&gt;COUNTIFS($B$118:$B$217,A63),"Check event quantity / unit",SUMIFS($D$118:$D$217,$B$118:$B$217,A63,$C$118:$C$217,H63))))</x:f>
      </x:c>
      <x:c r="L63" s="56" t="str">
        <x:f>IF(A63="","",IF(AND(ISNUMBER(I63),ISNUMBER(J63)),I63-J63,""))</x:f>
      </x:c>
      <x:c r="M63" s="56" t="str">
        <x:f>IF(A63="","",IF(AND(ISNUMBER(J63),ISNUMBER(K63)),J63-K63,""))</x:f>
      </x:c>
      <x:c r="N63" s="40"/>
      <x:c r="O63" s="31"/>
    </x:row>
    <x:row r="64" ht="36" customHeight="1">
      <x:c r="A64" s="31"/>
      <x:c r="B64" s="31"/>
      <x:c r="C64" s="31"/>
      <x:c r="D64" s="31"/>
      <x:c r="E64" s="34" t="str">
        <x:f>IF(A64="","",IF(COUNTIFS($A$8:$A$107,A64)&lt;&gt;1,"Duplicate Packing line ID",IF(OR(B64="",C64="",D64="",H64="",I64="",J64="",O64=""),"Complete component, revision and quantities",IF(COUNTIFS('Materials Hardware'!$A$8:$A$107,O64,'Materials Hardware'!$B$8:$B$107,B64,'Materials Hardware'!$F$8:$F$107,C64,'Materials Hardware'!$O$8:$O$107,D64)&lt;&gt;1,"Component reference does not match",IF(OR(I64&lt;&gt;INT(I64),J64&lt;&gt;INT(J64),I64&lt;J64),"Review ordered allocation and packed count",IF(OR(F64="",G64=""),"Allocate shipment and carton",IF(COUNTIFS($B$118:$B$217,A64)=0,"Awaiting receipt event",IF(COUNTIFS($B$118:$B$217,A64,$C$118:$C$217,H64,$D$118:$D$217,"&gt;=0",$D$118:$D$217,"&lt;&gt;",$A$118:$A$217,"&lt;&gt;",$E$118:$E$217,"&gt;0",$F$118:$F$217,"&lt;&gt;",$L$118:$L$217,"&gt;0",$M$118:$M$217,"&lt;&gt;",$I$118:$I$217,"&lt;&gt;Not inspected",$I$118:$I$217,"&lt;&gt;")&lt;&gt;COUNTIFS($B$118:$B$217,A64),"Complete receipt units and inspection",IF(AND(COUNTIFS($A$228:$A$327,A64,$K$228:$K$327,"Closed")&gt;0,OR(COUNTIFS($B$118:$B$217,A64,$N$118:$N$217,"Final")=0,SUM(COUNTIFS($A$228:$A$327,A64,$G$228:$G$327,"&lt;&gt;",$H$228:$H$327,"Accepted",$I$228:$I$327,"&lt;&gt;",$J$228:$J$327,"&gt;0",$L$228:$L$327,"&lt;&gt;",$M$228:$M$327,"&gt;0"),COUNTIFS($A$228:$A$327,A64,$G$228:$G$327,"&lt;&gt;",$H$228:$H$327,"Accepted with agreed adjustment",$I$228:$I$327,"&lt;&gt;",$J$228:$J$327,"&gt;0",$L$228:$L$327,"&lt;&gt;",$M$228:$M$327,"&gt;0"))&lt;&gt;1)),"Closure needs final receipt and recheck",IF(AND(COUNTIFS($A$228:$A$327,A64,$K$228:$K$327,"Closed")&gt;0,OR(L64&lt;&gt;0,M64&lt;&gt;0,COUNTIFS($B$118:$B$217,A64,$I$118:$I$217,"Observed")&gt;0),COUNTIFS($A$228:$A$327,A64,$H$228:$H$327,"Accepted with agreed adjustment",$E$228:$E$327,"&lt;&gt;")&lt;&gt;1),"Resolve quantity or damage before closure",IF(AND(N64&lt;&gt;"",COUNTIFS($B$118:$B$217,A64,$N$118:$N$217,"Final")=0),"Shortage needs final receipt evidence","Review counts, inspection and action records")))))))))))</x:f>
      </x:c>
      <x:c r="F64" s="31"/>
      <x:c r="G64" s="31"/>
      <x:c r="H64" s="28"/>
      <x:c r="I64" s="40"/>
      <x:c r="J64" s="40"/>
      <x:c r="K64" s="56" t="str">
        <x:f>IF(A64="","",IF(COUNTIFS($B$118:$B$217,A64)=0,"",IF(COUNTIFS($B$118:$B$217,A64,$C$118:$C$217,H64,$D$118:$D$217,"&gt;=0",$D$118:$D$217,"&lt;&gt;",$A$118:$A$217,"&lt;&gt;")&lt;&gt;COUNTIFS($B$118:$B$217,A64),"Check event quantity / unit",SUMIFS($D$118:$D$217,$B$118:$B$217,A64,$C$118:$C$217,H64))))</x:f>
      </x:c>
      <x:c r="L64" s="56" t="str">
        <x:f>IF(A64="","",IF(AND(ISNUMBER(I64),ISNUMBER(J64)),I64-J64,""))</x:f>
      </x:c>
      <x:c r="M64" s="56" t="str">
        <x:f>IF(A64="","",IF(AND(ISNUMBER(J64),ISNUMBER(K64)),J64-K64,""))</x:f>
      </x:c>
      <x:c r="N64" s="40"/>
      <x:c r="O64" s="31"/>
    </x:row>
    <x:row r="65" ht="36" customHeight="1">
      <x:c r="A65" s="31"/>
      <x:c r="B65" s="31"/>
      <x:c r="C65" s="31"/>
      <x:c r="D65" s="31"/>
      <x:c r="E65" s="34" t="str">
        <x:f>IF(A65="","",IF(COUNTIFS($A$8:$A$107,A65)&lt;&gt;1,"Duplicate Packing line ID",IF(OR(B65="",C65="",D65="",H65="",I65="",J65="",O65=""),"Complete component, revision and quantities",IF(COUNTIFS('Materials Hardware'!$A$8:$A$107,O65,'Materials Hardware'!$B$8:$B$107,B65,'Materials Hardware'!$F$8:$F$107,C65,'Materials Hardware'!$O$8:$O$107,D65)&lt;&gt;1,"Component reference does not match",IF(OR(I65&lt;&gt;INT(I65),J65&lt;&gt;INT(J65),I65&lt;J65),"Review ordered allocation and packed count",IF(OR(F65="",G65=""),"Allocate shipment and carton",IF(COUNTIFS($B$118:$B$217,A65)=0,"Awaiting receipt event",IF(COUNTIFS($B$118:$B$217,A65,$C$118:$C$217,H65,$D$118:$D$217,"&gt;=0",$D$118:$D$217,"&lt;&gt;",$A$118:$A$217,"&lt;&gt;",$E$118:$E$217,"&gt;0",$F$118:$F$217,"&lt;&gt;",$L$118:$L$217,"&gt;0",$M$118:$M$217,"&lt;&gt;",$I$118:$I$217,"&lt;&gt;Not inspected",$I$118:$I$217,"&lt;&gt;")&lt;&gt;COUNTIFS($B$118:$B$217,A65),"Complete receipt units and inspection",IF(AND(COUNTIFS($A$228:$A$327,A65,$K$228:$K$327,"Closed")&gt;0,OR(COUNTIFS($B$118:$B$217,A65,$N$118:$N$217,"Final")=0,SUM(COUNTIFS($A$228:$A$327,A65,$G$228:$G$327,"&lt;&gt;",$H$228:$H$327,"Accepted",$I$228:$I$327,"&lt;&gt;",$J$228:$J$327,"&gt;0",$L$228:$L$327,"&lt;&gt;",$M$228:$M$327,"&gt;0"),COUNTIFS($A$228:$A$327,A65,$G$228:$G$327,"&lt;&gt;",$H$228:$H$327,"Accepted with agreed adjustment",$I$228:$I$327,"&lt;&gt;",$J$228:$J$327,"&gt;0",$L$228:$L$327,"&lt;&gt;",$M$228:$M$327,"&gt;0"))&lt;&gt;1)),"Closure needs final receipt and recheck",IF(AND(COUNTIFS($A$228:$A$327,A65,$K$228:$K$327,"Closed")&gt;0,OR(L65&lt;&gt;0,M65&lt;&gt;0,COUNTIFS($B$118:$B$217,A65,$I$118:$I$217,"Observed")&gt;0),COUNTIFS($A$228:$A$327,A65,$H$228:$H$327,"Accepted with agreed adjustment",$E$228:$E$327,"&lt;&gt;")&lt;&gt;1),"Resolve quantity or damage before closure",IF(AND(N65&lt;&gt;"",COUNTIFS($B$118:$B$217,A65,$N$118:$N$217,"Final")=0),"Shortage needs final receipt evidence","Review counts, inspection and action records")))))))))))</x:f>
      </x:c>
      <x:c r="F65" s="31"/>
      <x:c r="G65" s="31"/>
      <x:c r="H65" s="28"/>
      <x:c r="I65" s="40"/>
      <x:c r="J65" s="40"/>
      <x:c r="K65" s="56" t="str">
        <x:f>IF(A65="","",IF(COUNTIFS($B$118:$B$217,A65)=0,"",IF(COUNTIFS($B$118:$B$217,A65,$C$118:$C$217,H65,$D$118:$D$217,"&gt;=0",$D$118:$D$217,"&lt;&gt;",$A$118:$A$217,"&lt;&gt;")&lt;&gt;COUNTIFS($B$118:$B$217,A65),"Check event quantity / unit",SUMIFS($D$118:$D$217,$B$118:$B$217,A65,$C$118:$C$217,H65))))</x:f>
      </x:c>
      <x:c r="L65" s="56" t="str">
        <x:f>IF(A65="","",IF(AND(ISNUMBER(I65),ISNUMBER(J65)),I65-J65,""))</x:f>
      </x:c>
      <x:c r="M65" s="56" t="str">
        <x:f>IF(A65="","",IF(AND(ISNUMBER(J65),ISNUMBER(K65)),J65-K65,""))</x:f>
      </x:c>
      <x:c r="N65" s="40"/>
      <x:c r="O65" s="31"/>
    </x:row>
    <x:row r="66" ht="36" customHeight="1">
      <x:c r="A66" s="31"/>
      <x:c r="B66" s="31"/>
      <x:c r="C66" s="31"/>
      <x:c r="D66" s="31"/>
      <x:c r="E66" s="34" t="str">
        <x:f>IF(A66="","",IF(COUNTIFS($A$8:$A$107,A66)&lt;&gt;1,"Duplicate Packing line ID",IF(OR(B66="",C66="",D66="",H66="",I66="",J66="",O66=""),"Complete component, revision and quantities",IF(COUNTIFS('Materials Hardware'!$A$8:$A$107,O66,'Materials Hardware'!$B$8:$B$107,B66,'Materials Hardware'!$F$8:$F$107,C66,'Materials Hardware'!$O$8:$O$107,D66)&lt;&gt;1,"Component reference does not match",IF(OR(I66&lt;&gt;INT(I66),J66&lt;&gt;INT(J66),I66&lt;J66),"Review ordered allocation and packed count",IF(OR(F66="",G66=""),"Allocate shipment and carton",IF(COUNTIFS($B$118:$B$217,A66)=0,"Awaiting receipt event",IF(COUNTIFS($B$118:$B$217,A66,$C$118:$C$217,H66,$D$118:$D$217,"&gt;=0",$D$118:$D$217,"&lt;&gt;",$A$118:$A$217,"&lt;&gt;",$E$118:$E$217,"&gt;0",$F$118:$F$217,"&lt;&gt;",$L$118:$L$217,"&gt;0",$M$118:$M$217,"&lt;&gt;",$I$118:$I$217,"&lt;&gt;Not inspected",$I$118:$I$217,"&lt;&gt;")&lt;&gt;COUNTIFS($B$118:$B$217,A66),"Complete receipt units and inspection",IF(AND(COUNTIFS($A$228:$A$327,A66,$K$228:$K$327,"Closed")&gt;0,OR(COUNTIFS($B$118:$B$217,A66,$N$118:$N$217,"Final")=0,SUM(COUNTIFS($A$228:$A$327,A66,$G$228:$G$327,"&lt;&gt;",$H$228:$H$327,"Accepted",$I$228:$I$327,"&lt;&gt;",$J$228:$J$327,"&gt;0",$L$228:$L$327,"&lt;&gt;",$M$228:$M$327,"&gt;0"),COUNTIFS($A$228:$A$327,A66,$G$228:$G$327,"&lt;&gt;",$H$228:$H$327,"Accepted with agreed adjustment",$I$228:$I$327,"&lt;&gt;",$J$228:$J$327,"&gt;0",$L$228:$L$327,"&lt;&gt;",$M$228:$M$327,"&gt;0"))&lt;&gt;1)),"Closure needs final receipt and recheck",IF(AND(COUNTIFS($A$228:$A$327,A66,$K$228:$K$327,"Closed")&gt;0,OR(L66&lt;&gt;0,M66&lt;&gt;0,COUNTIFS($B$118:$B$217,A66,$I$118:$I$217,"Observed")&gt;0),COUNTIFS($A$228:$A$327,A66,$H$228:$H$327,"Accepted with agreed adjustment",$E$228:$E$327,"&lt;&gt;")&lt;&gt;1),"Resolve quantity or damage before closure",IF(AND(N66&lt;&gt;"",COUNTIFS($B$118:$B$217,A66,$N$118:$N$217,"Final")=0),"Shortage needs final receipt evidence","Review counts, inspection and action records")))))))))))</x:f>
      </x:c>
      <x:c r="F66" s="31"/>
      <x:c r="G66" s="31"/>
      <x:c r="H66" s="28"/>
      <x:c r="I66" s="40"/>
      <x:c r="J66" s="40"/>
      <x:c r="K66" s="56" t="str">
        <x:f>IF(A66="","",IF(COUNTIFS($B$118:$B$217,A66)=0,"",IF(COUNTIFS($B$118:$B$217,A66,$C$118:$C$217,H66,$D$118:$D$217,"&gt;=0",$D$118:$D$217,"&lt;&gt;",$A$118:$A$217,"&lt;&gt;")&lt;&gt;COUNTIFS($B$118:$B$217,A66),"Check event quantity / unit",SUMIFS($D$118:$D$217,$B$118:$B$217,A66,$C$118:$C$217,H66))))</x:f>
      </x:c>
      <x:c r="L66" s="56" t="str">
        <x:f>IF(A66="","",IF(AND(ISNUMBER(I66),ISNUMBER(J66)),I66-J66,""))</x:f>
      </x:c>
      <x:c r="M66" s="56" t="str">
        <x:f>IF(A66="","",IF(AND(ISNUMBER(J66),ISNUMBER(K66)),J66-K66,""))</x:f>
      </x:c>
      <x:c r="N66" s="40"/>
      <x:c r="O66" s="31"/>
    </x:row>
    <x:row r="67" ht="36" customHeight="1">
      <x:c r="A67" s="31"/>
      <x:c r="B67" s="31"/>
      <x:c r="C67" s="31"/>
      <x:c r="D67" s="31"/>
      <x:c r="E67" s="34" t="str">
        <x:f>IF(A67="","",IF(COUNTIFS($A$8:$A$107,A67)&lt;&gt;1,"Duplicate Packing line ID",IF(OR(B67="",C67="",D67="",H67="",I67="",J67="",O67=""),"Complete component, revision and quantities",IF(COUNTIFS('Materials Hardware'!$A$8:$A$107,O67,'Materials Hardware'!$B$8:$B$107,B67,'Materials Hardware'!$F$8:$F$107,C67,'Materials Hardware'!$O$8:$O$107,D67)&lt;&gt;1,"Component reference does not match",IF(OR(I67&lt;&gt;INT(I67),J67&lt;&gt;INT(J67),I67&lt;J67),"Review ordered allocation and packed count",IF(OR(F67="",G67=""),"Allocate shipment and carton",IF(COUNTIFS($B$118:$B$217,A67)=0,"Awaiting receipt event",IF(COUNTIFS($B$118:$B$217,A67,$C$118:$C$217,H67,$D$118:$D$217,"&gt;=0",$D$118:$D$217,"&lt;&gt;",$A$118:$A$217,"&lt;&gt;",$E$118:$E$217,"&gt;0",$F$118:$F$217,"&lt;&gt;",$L$118:$L$217,"&gt;0",$M$118:$M$217,"&lt;&gt;",$I$118:$I$217,"&lt;&gt;Not inspected",$I$118:$I$217,"&lt;&gt;")&lt;&gt;COUNTIFS($B$118:$B$217,A67),"Complete receipt units and inspection",IF(AND(COUNTIFS($A$228:$A$327,A67,$K$228:$K$327,"Closed")&gt;0,OR(COUNTIFS($B$118:$B$217,A67,$N$118:$N$217,"Final")=0,SUM(COUNTIFS($A$228:$A$327,A67,$G$228:$G$327,"&lt;&gt;",$H$228:$H$327,"Accepted",$I$228:$I$327,"&lt;&gt;",$J$228:$J$327,"&gt;0",$L$228:$L$327,"&lt;&gt;",$M$228:$M$327,"&gt;0"),COUNTIFS($A$228:$A$327,A67,$G$228:$G$327,"&lt;&gt;",$H$228:$H$327,"Accepted with agreed adjustment",$I$228:$I$327,"&lt;&gt;",$J$228:$J$327,"&gt;0",$L$228:$L$327,"&lt;&gt;",$M$228:$M$327,"&gt;0"))&lt;&gt;1)),"Closure needs final receipt and recheck",IF(AND(COUNTIFS($A$228:$A$327,A67,$K$228:$K$327,"Closed")&gt;0,OR(L67&lt;&gt;0,M67&lt;&gt;0,COUNTIFS($B$118:$B$217,A67,$I$118:$I$217,"Observed")&gt;0),COUNTIFS($A$228:$A$327,A67,$H$228:$H$327,"Accepted with agreed adjustment",$E$228:$E$327,"&lt;&gt;")&lt;&gt;1),"Resolve quantity or damage before closure",IF(AND(N67&lt;&gt;"",COUNTIFS($B$118:$B$217,A67,$N$118:$N$217,"Final")=0),"Shortage needs final receipt evidence","Review counts, inspection and action records")))))))))))</x:f>
      </x:c>
      <x:c r="F67" s="31"/>
      <x:c r="G67" s="31"/>
      <x:c r="H67" s="28"/>
      <x:c r="I67" s="40"/>
      <x:c r="J67" s="40"/>
      <x:c r="K67" s="56" t="str">
        <x:f>IF(A67="","",IF(COUNTIFS($B$118:$B$217,A67)=0,"",IF(COUNTIFS($B$118:$B$217,A67,$C$118:$C$217,H67,$D$118:$D$217,"&gt;=0",$D$118:$D$217,"&lt;&gt;",$A$118:$A$217,"&lt;&gt;")&lt;&gt;COUNTIFS($B$118:$B$217,A67),"Check event quantity / unit",SUMIFS($D$118:$D$217,$B$118:$B$217,A67,$C$118:$C$217,H67))))</x:f>
      </x:c>
      <x:c r="L67" s="56" t="str">
        <x:f>IF(A67="","",IF(AND(ISNUMBER(I67),ISNUMBER(J67)),I67-J67,""))</x:f>
      </x:c>
      <x:c r="M67" s="56" t="str">
        <x:f>IF(A67="","",IF(AND(ISNUMBER(J67),ISNUMBER(K67)),J67-K67,""))</x:f>
      </x:c>
      <x:c r="N67" s="40"/>
      <x:c r="O67" s="31"/>
    </x:row>
    <x:row r="68" ht="36" customHeight="1">
      <x:c r="A68" s="31"/>
      <x:c r="B68" s="31"/>
      <x:c r="C68" s="31"/>
      <x:c r="D68" s="31"/>
      <x:c r="E68" s="34" t="str">
        <x:f>IF(A68="","",IF(COUNTIFS($A$8:$A$107,A68)&lt;&gt;1,"Duplicate Packing line ID",IF(OR(B68="",C68="",D68="",H68="",I68="",J68="",O68=""),"Complete component, revision and quantities",IF(COUNTIFS('Materials Hardware'!$A$8:$A$107,O68,'Materials Hardware'!$B$8:$B$107,B68,'Materials Hardware'!$F$8:$F$107,C68,'Materials Hardware'!$O$8:$O$107,D68)&lt;&gt;1,"Component reference does not match",IF(OR(I68&lt;&gt;INT(I68),J68&lt;&gt;INT(J68),I68&lt;J68),"Review ordered allocation and packed count",IF(OR(F68="",G68=""),"Allocate shipment and carton",IF(COUNTIFS($B$118:$B$217,A68)=0,"Awaiting receipt event",IF(COUNTIFS($B$118:$B$217,A68,$C$118:$C$217,H68,$D$118:$D$217,"&gt;=0",$D$118:$D$217,"&lt;&gt;",$A$118:$A$217,"&lt;&gt;",$E$118:$E$217,"&gt;0",$F$118:$F$217,"&lt;&gt;",$L$118:$L$217,"&gt;0",$M$118:$M$217,"&lt;&gt;",$I$118:$I$217,"&lt;&gt;Not inspected",$I$118:$I$217,"&lt;&gt;")&lt;&gt;COUNTIFS($B$118:$B$217,A68),"Complete receipt units and inspection",IF(AND(COUNTIFS($A$228:$A$327,A68,$K$228:$K$327,"Closed")&gt;0,OR(COUNTIFS($B$118:$B$217,A68,$N$118:$N$217,"Final")=0,SUM(COUNTIFS($A$228:$A$327,A68,$G$228:$G$327,"&lt;&gt;",$H$228:$H$327,"Accepted",$I$228:$I$327,"&lt;&gt;",$J$228:$J$327,"&gt;0",$L$228:$L$327,"&lt;&gt;",$M$228:$M$327,"&gt;0"),COUNTIFS($A$228:$A$327,A68,$G$228:$G$327,"&lt;&gt;",$H$228:$H$327,"Accepted with agreed adjustment",$I$228:$I$327,"&lt;&gt;",$J$228:$J$327,"&gt;0",$L$228:$L$327,"&lt;&gt;",$M$228:$M$327,"&gt;0"))&lt;&gt;1)),"Closure needs final receipt and recheck",IF(AND(COUNTIFS($A$228:$A$327,A68,$K$228:$K$327,"Closed")&gt;0,OR(L68&lt;&gt;0,M68&lt;&gt;0,COUNTIFS($B$118:$B$217,A68,$I$118:$I$217,"Observed")&gt;0),COUNTIFS($A$228:$A$327,A68,$H$228:$H$327,"Accepted with agreed adjustment",$E$228:$E$327,"&lt;&gt;")&lt;&gt;1),"Resolve quantity or damage before closure",IF(AND(N68&lt;&gt;"",COUNTIFS($B$118:$B$217,A68,$N$118:$N$217,"Final")=0),"Shortage needs final receipt evidence","Review counts, inspection and action records")))))))))))</x:f>
      </x:c>
      <x:c r="F68" s="31"/>
      <x:c r="G68" s="31"/>
      <x:c r="H68" s="28"/>
      <x:c r="I68" s="40"/>
      <x:c r="J68" s="40"/>
      <x:c r="K68" s="56" t="str">
        <x:f>IF(A68="","",IF(COUNTIFS($B$118:$B$217,A68)=0,"",IF(COUNTIFS($B$118:$B$217,A68,$C$118:$C$217,H68,$D$118:$D$217,"&gt;=0",$D$118:$D$217,"&lt;&gt;",$A$118:$A$217,"&lt;&gt;")&lt;&gt;COUNTIFS($B$118:$B$217,A68),"Check event quantity / unit",SUMIFS($D$118:$D$217,$B$118:$B$217,A68,$C$118:$C$217,H68))))</x:f>
      </x:c>
      <x:c r="L68" s="56" t="str">
        <x:f>IF(A68="","",IF(AND(ISNUMBER(I68),ISNUMBER(J68)),I68-J68,""))</x:f>
      </x:c>
      <x:c r="M68" s="56" t="str">
        <x:f>IF(A68="","",IF(AND(ISNUMBER(J68),ISNUMBER(K68)),J68-K68,""))</x:f>
      </x:c>
      <x:c r="N68" s="40"/>
      <x:c r="O68" s="31"/>
    </x:row>
    <x:row r="69" ht="36" customHeight="1">
      <x:c r="A69" s="31"/>
      <x:c r="B69" s="31"/>
      <x:c r="C69" s="31"/>
      <x:c r="D69" s="31"/>
      <x:c r="E69" s="34" t="str">
        <x:f>IF(A69="","",IF(COUNTIFS($A$8:$A$107,A69)&lt;&gt;1,"Duplicate Packing line ID",IF(OR(B69="",C69="",D69="",H69="",I69="",J69="",O69=""),"Complete component, revision and quantities",IF(COUNTIFS('Materials Hardware'!$A$8:$A$107,O69,'Materials Hardware'!$B$8:$B$107,B69,'Materials Hardware'!$F$8:$F$107,C69,'Materials Hardware'!$O$8:$O$107,D69)&lt;&gt;1,"Component reference does not match",IF(OR(I69&lt;&gt;INT(I69),J69&lt;&gt;INT(J69),I69&lt;J69),"Review ordered allocation and packed count",IF(OR(F69="",G69=""),"Allocate shipment and carton",IF(COUNTIFS($B$118:$B$217,A69)=0,"Awaiting receipt event",IF(COUNTIFS($B$118:$B$217,A69,$C$118:$C$217,H69,$D$118:$D$217,"&gt;=0",$D$118:$D$217,"&lt;&gt;",$A$118:$A$217,"&lt;&gt;",$E$118:$E$217,"&gt;0",$F$118:$F$217,"&lt;&gt;",$L$118:$L$217,"&gt;0",$M$118:$M$217,"&lt;&gt;",$I$118:$I$217,"&lt;&gt;Not inspected",$I$118:$I$217,"&lt;&gt;")&lt;&gt;COUNTIFS($B$118:$B$217,A69),"Complete receipt units and inspection",IF(AND(COUNTIFS($A$228:$A$327,A69,$K$228:$K$327,"Closed")&gt;0,OR(COUNTIFS($B$118:$B$217,A69,$N$118:$N$217,"Final")=0,SUM(COUNTIFS($A$228:$A$327,A69,$G$228:$G$327,"&lt;&gt;",$H$228:$H$327,"Accepted",$I$228:$I$327,"&lt;&gt;",$J$228:$J$327,"&gt;0",$L$228:$L$327,"&lt;&gt;",$M$228:$M$327,"&gt;0"),COUNTIFS($A$228:$A$327,A69,$G$228:$G$327,"&lt;&gt;",$H$228:$H$327,"Accepted with agreed adjustment",$I$228:$I$327,"&lt;&gt;",$J$228:$J$327,"&gt;0",$L$228:$L$327,"&lt;&gt;",$M$228:$M$327,"&gt;0"))&lt;&gt;1)),"Closure needs final receipt and recheck",IF(AND(COUNTIFS($A$228:$A$327,A69,$K$228:$K$327,"Closed")&gt;0,OR(L69&lt;&gt;0,M69&lt;&gt;0,COUNTIFS($B$118:$B$217,A69,$I$118:$I$217,"Observed")&gt;0),COUNTIFS($A$228:$A$327,A69,$H$228:$H$327,"Accepted with agreed adjustment",$E$228:$E$327,"&lt;&gt;")&lt;&gt;1),"Resolve quantity or damage before closure",IF(AND(N69&lt;&gt;"",COUNTIFS($B$118:$B$217,A69,$N$118:$N$217,"Final")=0),"Shortage needs final receipt evidence","Review counts, inspection and action records")))))))))))</x:f>
      </x:c>
      <x:c r="F69" s="31"/>
      <x:c r="G69" s="31"/>
      <x:c r="H69" s="28"/>
      <x:c r="I69" s="40"/>
      <x:c r="J69" s="40"/>
      <x:c r="K69" s="56" t="str">
        <x:f>IF(A69="","",IF(COUNTIFS($B$118:$B$217,A69)=0,"",IF(COUNTIFS($B$118:$B$217,A69,$C$118:$C$217,H69,$D$118:$D$217,"&gt;=0",$D$118:$D$217,"&lt;&gt;",$A$118:$A$217,"&lt;&gt;")&lt;&gt;COUNTIFS($B$118:$B$217,A69),"Check event quantity / unit",SUMIFS($D$118:$D$217,$B$118:$B$217,A69,$C$118:$C$217,H69))))</x:f>
      </x:c>
      <x:c r="L69" s="56" t="str">
        <x:f>IF(A69="","",IF(AND(ISNUMBER(I69),ISNUMBER(J69)),I69-J69,""))</x:f>
      </x:c>
      <x:c r="M69" s="56" t="str">
        <x:f>IF(A69="","",IF(AND(ISNUMBER(J69),ISNUMBER(K69)),J69-K69,""))</x:f>
      </x:c>
      <x:c r="N69" s="40"/>
      <x:c r="O69" s="31"/>
    </x:row>
    <x:row r="70" ht="36" customHeight="1">
      <x:c r="A70" s="31"/>
      <x:c r="B70" s="31"/>
      <x:c r="C70" s="31"/>
      <x:c r="D70" s="31"/>
      <x:c r="E70" s="34" t="str">
        <x:f>IF(A70="","",IF(COUNTIFS($A$8:$A$107,A70)&lt;&gt;1,"Duplicate Packing line ID",IF(OR(B70="",C70="",D70="",H70="",I70="",J70="",O70=""),"Complete component, revision and quantities",IF(COUNTIFS('Materials Hardware'!$A$8:$A$107,O70,'Materials Hardware'!$B$8:$B$107,B70,'Materials Hardware'!$F$8:$F$107,C70,'Materials Hardware'!$O$8:$O$107,D70)&lt;&gt;1,"Component reference does not match",IF(OR(I70&lt;&gt;INT(I70),J70&lt;&gt;INT(J70),I70&lt;J70),"Review ordered allocation and packed count",IF(OR(F70="",G70=""),"Allocate shipment and carton",IF(COUNTIFS($B$118:$B$217,A70)=0,"Awaiting receipt event",IF(COUNTIFS($B$118:$B$217,A70,$C$118:$C$217,H70,$D$118:$D$217,"&gt;=0",$D$118:$D$217,"&lt;&gt;",$A$118:$A$217,"&lt;&gt;",$E$118:$E$217,"&gt;0",$F$118:$F$217,"&lt;&gt;",$L$118:$L$217,"&gt;0",$M$118:$M$217,"&lt;&gt;",$I$118:$I$217,"&lt;&gt;Not inspected",$I$118:$I$217,"&lt;&gt;")&lt;&gt;COUNTIFS($B$118:$B$217,A70),"Complete receipt units and inspection",IF(AND(COUNTIFS($A$228:$A$327,A70,$K$228:$K$327,"Closed")&gt;0,OR(COUNTIFS($B$118:$B$217,A70,$N$118:$N$217,"Final")=0,SUM(COUNTIFS($A$228:$A$327,A70,$G$228:$G$327,"&lt;&gt;",$H$228:$H$327,"Accepted",$I$228:$I$327,"&lt;&gt;",$J$228:$J$327,"&gt;0",$L$228:$L$327,"&lt;&gt;",$M$228:$M$327,"&gt;0"),COUNTIFS($A$228:$A$327,A70,$G$228:$G$327,"&lt;&gt;",$H$228:$H$327,"Accepted with agreed adjustment",$I$228:$I$327,"&lt;&gt;",$J$228:$J$327,"&gt;0",$L$228:$L$327,"&lt;&gt;",$M$228:$M$327,"&gt;0"))&lt;&gt;1)),"Closure needs final receipt and recheck",IF(AND(COUNTIFS($A$228:$A$327,A70,$K$228:$K$327,"Closed")&gt;0,OR(L70&lt;&gt;0,M70&lt;&gt;0,COUNTIFS($B$118:$B$217,A70,$I$118:$I$217,"Observed")&gt;0),COUNTIFS($A$228:$A$327,A70,$H$228:$H$327,"Accepted with agreed adjustment",$E$228:$E$327,"&lt;&gt;")&lt;&gt;1),"Resolve quantity or damage before closure",IF(AND(N70&lt;&gt;"",COUNTIFS($B$118:$B$217,A70,$N$118:$N$217,"Final")=0),"Shortage needs final receipt evidence","Review counts, inspection and action records")))))))))))</x:f>
      </x:c>
      <x:c r="F70" s="31"/>
      <x:c r="G70" s="31"/>
      <x:c r="H70" s="28"/>
      <x:c r="I70" s="40"/>
      <x:c r="J70" s="40"/>
      <x:c r="K70" s="56" t="str">
        <x:f>IF(A70="","",IF(COUNTIFS($B$118:$B$217,A70)=0,"",IF(COUNTIFS($B$118:$B$217,A70,$C$118:$C$217,H70,$D$118:$D$217,"&gt;=0",$D$118:$D$217,"&lt;&gt;",$A$118:$A$217,"&lt;&gt;")&lt;&gt;COUNTIFS($B$118:$B$217,A70),"Check event quantity / unit",SUMIFS($D$118:$D$217,$B$118:$B$217,A70,$C$118:$C$217,H70))))</x:f>
      </x:c>
      <x:c r="L70" s="56" t="str">
        <x:f>IF(A70="","",IF(AND(ISNUMBER(I70),ISNUMBER(J70)),I70-J70,""))</x:f>
      </x:c>
      <x:c r="M70" s="56" t="str">
        <x:f>IF(A70="","",IF(AND(ISNUMBER(J70),ISNUMBER(K70)),J70-K70,""))</x:f>
      </x:c>
      <x:c r="N70" s="40"/>
      <x:c r="O70" s="31"/>
    </x:row>
    <x:row r="71" ht="36" customHeight="1">
      <x:c r="A71" s="31"/>
      <x:c r="B71" s="31"/>
      <x:c r="C71" s="31"/>
      <x:c r="D71" s="31"/>
      <x:c r="E71" s="34" t="str">
        <x:f>IF(A71="","",IF(COUNTIFS($A$8:$A$107,A71)&lt;&gt;1,"Duplicate Packing line ID",IF(OR(B71="",C71="",D71="",H71="",I71="",J71="",O71=""),"Complete component, revision and quantities",IF(COUNTIFS('Materials Hardware'!$A$8:$A$107,O71,'Materials Hardware'!$B$8:$B$107,B71,'Materials Hardware'!$F$8:$F$107,C71,'Materials Hardware'!$O$8:$O$107,D71)&lt;&gt;1,"Component reference does not match",IF(OR(I71&lt;&gt;INT(I71),J71&lt;&gt;INT(J71),I71&lt;J71),"Review ordered allocation and packed count",IF(OR(F71="",G71=""),"Allocate shipment and carton",IF(COUNTIFS($B$118:$B$217,A71)=0,"Awaiting receipt event",IF(COUNTIFS($B$118:$B$217,A71,$C$118:$C$217,H71,$D$118:$D$217,"&gt;=0",$D$118:$D$217,"&lt;&gt;",$A$118:$A$217,"&lt;&gt;",$E$118:$E$217,"&gt;0",$F$118:$F$217,"&lt;&gt;",$L$118:$L$217,"&gt;0",$M$118:$M$217,"&lt;&gt;",$I$118:$I$217,"&lt;&gt;Not inspected",$I$118:$I$217,"&lt;&gt;")&lt;&gt;COUNTIFS($B$118:$B$217,A71),"Complete receipt units and inspection",IF(AND(COUNTIFS($A$228:$A$327,A71,$K$228:$K$327,"Closed")&gt;0,OR(COUNTIFS($B$118:$B$217,A71,$N$118:$N$217,"Final")=0,SUM(COUNTIFS($A$228:$A$327,A71,$G$228:$G$327,"&lt;&gt;",$H$228:$H$327,"Accepted",$I$228:$I$327,"&lt;&gt;",$J$228:$J$327,"&gt;0",$L$228:$L$327,"&lt;&gt;",$M$228:$M$327,"&gt;0"),COUNTIFS($A$228:$A$327,A71,$G$228:$G$327,"&lt;&gt;",$H$228:$H$327,"Accepted with agreed adjustment",$I$228:$I$327,"&lt;&gt;",$J$228:$J$327,"&gt;0",$L$228:$L$327,"&lt;&gt;",$M$228:$M$327,"&gt;0"))&lt;&gt;1)),"Closure needs final receipt and recheck",IF(AND(COUNTIFS($A$228:$A$327,A71,$K$228:$K$327,"Closed")&gt;0,OR(L71&lt;&gt;0,M71&lt;&gt;0,COUNTIFS($B$118:$B$217,A71,$I$118:$I$217,"Observed")&gt;0),COUNTIFS($A$228:$A$327,A71,$H$228:$H$327,"Accepted with agreed adjustment",$E$228:$E$327,"&lt;&gt;")&lt;&gt;1),"Resolve quantity or damage before closure",IF(AND(N71&lt;&gt;"",COUNTIFS($B$118:$B$217,A71,$N$118:$N$217,"Final")=0),"Shortage needs final receipt evidence","Review counts, inspection and action records")))))))))))</x:f>
      </x:c>
      <x:c r="F71" s="31"/>
      <x:c r="G71" s="31"/>
      <x:c r="H71" s="28"/>
      <x:c r="I71" s="40"/>
      <x:c r="J71" s="40"/>
      <x:c r="K71" s="56" t="str">
        <x:f>IF(A71="","",IF(COUNTIFS($B$118:$B$217,A71)=0,"",IF(COUNTIFS($B$118:$B$217,A71,$C$118:$C$217,H71,$D$118:$D$217,"&gt;=0",$D$118:$D$217,"&lt;&gt;",$A$118:$A$217,"&lt;&gt;")&lt;&gt;COUNTIFS($B$118:$B$217,A71),"Check event quantity / unit",SUMIFS($D$118:$D$217,$B$118:$B$217,A71,$C$118:$C$217,H71))))</x:f>
      </x:c>
      <x:c r="L71" s="56" t="str">
        <x:f>IF(A71="","",IF(AND(ISNUMBER(I71),ISNUMBER(J71)),I71-J71,""))</x:f>
      </x:c>
      <x:c r="M71" s="56" t="str">
        <x:f>IF(A71="","",IF(AND(ISNUMBER(J71),ISNUMBER(K71)),J71-K71,""))</x:f>
      </x:c>
      <x:c r="N71" s="40"/>
      <x:c r="O71" s="31"/>
    </x:row>
    <x:row r="72" ht="36" customHeight="1">
      <x:c r="A72" s="31"/>
      <x:c r="B72" s="31"/>
      <x:c r="C72" s="31"/>
      <x:c r="D72" s="31"/>
      <x:c r="E72" s="34" t="str">
        <x:f>IF(A72="","",IF(COUNTIFS($A$8:$A$107,A72)&lt;&gt;1,"Duplicate Packing line ID",IF(OR(B72="",C72="",D72="",H72="",I72="",J72="",O72=""),"Complete component, revision and quantities",IF(COUNTIFS('Materials Hardware'!$A$8:$A$107,O72,'Materials Hardware'!$B$8:$B$107,B72,'Materials Hardware'!$F$8:$F$107,C72,'Materials Hardware'!$O$8:$O$107,D72)&lt;&gt;1,"Component reference does not match",IF(OR(I72&lt;&gt;INT(I72),J72&lt;&gt;INT(J72),I72&lt;J72),"Review ordered allocation and packed count",IF(OR(F72="",G72=""),"Allocate shipment and carton",IF(COUNTIFS($B$118:$B$217,A72)=0,"Awaiting receipt event",IF(COUNTIFS($B$118:$B$217,A72,$C$118:$C$217,H72,$D$118:$D$217,"&gt;=0",$D$118:$D$217,"&lt;&gt;",$A$118:$A$217,"&lt;&gt;",$E$118:$E$217,"&gt;0",$F$118:$F$217,"&lt;&gt;",$L$118:$L$217,"&gt;0",$M$118:$M$217,"&lt;&gt;",$I$118:$I$217,"&lt;&gt;Not inspected",$I$118:$I$217,"&lt;&gt;")&lt;&gt;COUNTIFS($B$118:$B$217,A72),"Complete receipt units and inspection",IF(AND(COUNTIFS($A$228:$A$327,A72,$K$228:$K$327,"Closed")&gt;0,OR(COUNTIFS($B$118:$B$217,A72,$N$118:$N$217,"Final")=0,SUM(COUNTIFS($A$228:$A$327,A72,$G$228:$G$327,"&lt;&gt;",$H$228:$H$327,"Accepted",$I$228:$I$327,"&lt;&gt;",$J$228:$J$327,"&gt;0",$L$228:$L$327,"&lt;&gt;",$M$228:$M$327,"&gt;0"),COUNTIFS($A$228:$A$327,A72,$G$228:$G$327,"&lt;&gt;",$H$228:$H$327,"Accepted with agreed adjustment",$I$228:$I$327,"&lt;&gt;",$J$228:$J$327,"&gt;0",$L$228:$L$327,"&lt;&gt;",$M$228:$M$327,"&gt;0"))&lt;&gt;1)),"Closure needs final receipt and recheck",IF(AND(COUNTIFS($A$228:$A$327,A72,$K$228:$K$327,"Closed")&gt;0,OR(L72&lt;&gt;0,M72&lt;&gt;0,COUNTIFS($B$118:$B$217,A72,$I$118:$I$217,"Observed")&gt;0),COUNTIFS($A$228:$A$327,A72,$H$228:$H$327,"Accepted with agreed adjustment",$E$228:$E$327,"&lt;&gt;")&lt;&gt;1),"Resolve quantity or damage before closure",IF(AND(N72&lt;&gt;"",COUNTIFS($B$118:$B$217,A72,$N$118:$N$217,"Final")=0),"Shortage needs final receipt evidence","Review counts, inspection and action records")))))))))))</x:f>
      </x:c>
      <x:c r="F72" s="31"/>
      <x:c r="G72" s="31"/>
      <x:c r="H72" s="28"/>
      <x:c r="I72" s="40"/>
      <x:c r="J72" s="40"/>
      <x:c r="K72" s="56" t="str">
        <x:f>IF(A72="","",IF(COUNTIFS($B$118:$B$217,A72)=0,"",IF(COUNTIFS($B$118:$B$217,A72,$C$118:$C$217,H72,$D$118:$D$217,"&gt;=0",$D$118:$D$217,"&lt;&gt;",$A$118:$A$217,"&lt;&gt;")&lt;&gt;COUNTIFS($B$118:$B$217,A72),"Check event quantity / unit",SUMIFS($D$118:$D$217,$B$118:$B$217,A72,$C$118:$C$217,H72))))</x:f>
      </x:c>
      <x:c r="L72" s="56" t="str">
        <x:f>IF(A72="","",IF(AND(ISNUMBER(I72),ISNUMBER(J72)),I72-J72,""))</x:f>
      </x:c>
      <x:c r="M72" s="56" t="str">
        <x:f>IF(A72="","",IF(AND(ISNUMBER(J72),ISNUMBER(K72)),J72-K72,""))</x:f>
      </x:c>
      <x:c r="N72" s="40"/>
      <x:c r="O72" s="31"/>
    </x:row>
    <x:row r="73" ht="36" customHeight="1">
      <x:c r="A73" s="31"/>
      <x:c r="B73" s="31"/>
      <x:c r="C73" s="31"/>
      <x:c r="D73" s="31"/>
      <x:c r="E73" s="34" t="str">
        <x:f>IF(A73="","",IF(COUNTIFS($A$8:$A$107,A73)&lt;&gt;1,"Duplicate Packing line ID",IF(OR(B73="",C73="",D73="",H73="",I73="",J73="",O73=""),"Complete component, revision and quantities",IF(COUNTIFS('Materials Hardware'!$A$8:$A$107,O73,'Materials Hardware'!$B$8:$B$107,B73,'Materials Hardware'!$F$8:$F$107,C73,'Materials Hardware'!$O$8:$O$107,D73)&lt;&gt;1,"Component reference does not match",IF(OR(I73&lt;&gt;INT(I73),J73&lt;&gt;INT(J73),I73&lt;J73),"Review ordered allocation and packed count",IF(OR(F73="",G73=""),"Allocate shipment and carton",IF(COUNTIFS($B$118:$B$217,A73)=0,"Awaiting receipt event",IF(COUNTIFS($B$118:$B$217,A73,$C$118:$C$217,H73,$D$118:$D$217,"&gt;=0",$D$118:$D$217,"&lt;&gt;",$A$118:$A$217,"&lt;&gt;",$E$118:$E$217,"&gt;0",$F$118:$F$217,"&lt;&gt;",$L$118:$L$217,"&gt;0",$M$118:$M$217,"&lt;&gt;",$I$118:$I$217,"&lt;&gt;Not inspected",$I$118:$I$217,"&lt;&gt;")&lt;&gt;COUNTIFS($B$118:$B$217,A73),"Complete receipt units and inspection",IF(AND(COUNTIFS($A$228:$A$327,A73,$K$228:$K$327,"Closed")&gt;0,OR(COUNTIFS($B$118:$B$217,A73,$N$118:$N$217,"Final")=0,SUM(COUNTIFS($A$228:$A$327,A73,$G$228:$G$327,"&lt;&gt;",$H$228:$H$327,"Accepted",$I$228:$I$327,"&lt;&gt;",$J$228:$J$327,"&gt;0",$L$228:$L$327,"&lt;&gt;",$M$228:$M$327,"&gt;0"),COUNTIFS($A$228:$A$327,A73,$G$228:$G$327,"&lt;&gt;",$H$228:$H$327,"Accepted with agreed adjustment",$I$228:$I$327,"&lt;&gt;",$J$228:$J$327,"&gt;0",$L$228:$L$327,"&lt;&gt;",$M$228:$M$327,"&gt;0"))&lt;&gt;1)),"Closure needs final receipt and recheck",IF(AND(COUNTIFS($A$228:$A$327,A73,$K$228:$K$327,"Closed")&gt;0,OR(L73&lt;&gt;0,M73&lt;&gt;0,COUNTIFS($B$118:$B$217,A73,$I$118:$I$217,"Observed")&gt;0),COUNTIFS($A$228:$A$327,A73,$H$228:$H$327,"Accepted with agreed adjustment",$E$228:$E$327,"&lt;&gt;")&lt;&gt;1),"Resolve quantity or damage before closure",IF(AND(N73&lt;&gt;"",COUNTIFS($B$118:$B$217,A73,$N$118:$N$217,"Final")=0),"Shortage needs final receipt evidence","Review counts, inspection and action records")))))))))))</x:f>
      </x:c>
      <x:c r="F73" s="31"/>
      <x:c r="G73" s="31"/>
      <x:c r="H73" s="28"/>
      <x:c r="I73" s="40"/>
      <x:c r="J73" s="40"/>
      <x:c r="K73" s="56" t="str">
        <x:f>IF(A73="","",IF(COUNTIFS($B$118:$B$217,A73)=0,"",IF(COUNTIFS($B$118:$B$217,A73,$C$118:$C$217,H73,$D$118:$D$217,"&gt;=0",$D$118:$D$217,"&lt;&gt;",$A$118:$A$217,"&lt;&gt;")&lt;&gt;COUNTIFS($B$118:$B$217,A73),"Check event quantity / unit",SUMIFS($D$118:$D$217,$B$118:$B$217,A73,$C$118:$C$217,H73))))</x:f>
      </x:c>
      <x:c r="L73" s="56" t="str">
        <x:f>IF(A73="","",IF(AND(ISNUMBER(I73),ISNUMBER(J73)),I73-J73,""))</x:f>
      </x:c>
      <x:c r="M73" s="56" t="str">
        <x:f>IF(A73="","",IF(AND(ISNUMBER(J73),ISNUMBER(K73)),J73-K73,""))</x:f>
      </x:c>
      <x:c r="N73" s="40"/>
      <x:c r="O73" s="31"/>
    </x:row>
    <x:row r="74" ht="36" customHeight="1">
      <x:c r="A74" s="31"/>
      <x:c r="B74" s="31"/>
      <x:c r="C74" s="31"/>
      <x:c r="D74" s="31"/>
      <x:c r="E74" s="34" t="str">
        <x:f>IF(A74="","",IF(COUNTIFS($A$8:$A$107,A74)&lt;&gt;1,"Duplicate Packing line ID",IF(OR(B74="",C74="",D74="",H74="",I74="",J74="",O74=""),"Complete component, revision and quantities",IF(COUNTIFS('Materials Hardware'!$A$8:$A$107,O74,'Materials Hardware'!$B$8:$B$107,B74,'Materials Hardware'!$F$8:$F$107,C74,'Materials Hardware'!$O$8:$O$107,D74)&lt;&gt;1,"Component reference does not match",IF(OR(I74&lt;&gt;INT(I74),J74&lt;&gt;INT(J74),I74&lt;J74),"Review ordered allocation and packed count",IF(OR(F74="",G74=""),"Allocate shipment and carton",IF(COUNTIFS($B$118:$B$217,A74)=0,"Awaiting receipt event",IF(COUNTIFS($B$118:$B$217,A74,$C$118:$C$217,H74,$D$118:$D$217,"&gt;=0",$D$118:$D$217,"&lt;&gt;",$A$118:$A$217,"&lt;&gt;",$E$118:$E$217,"&gt;0",$F$118:$F$217,"&lt;&gt;",$L$118:$L$217,"&gt;0",$M$118:$M$217,"&lt;&gt;",$I$118:$I$217,"&lt;&gt;Not inspected",$I$118:$I$217,"&lt;&gt;")&lt;&gt;COUNTIFS($B$118:$B$217,A74),"Complete receipt units and inspection",IF(AND(COUNTIFS($A$228:$A$327,A74,$K$228:$K$327,"Closed")&gt;0,OR(COUNTIFS($B$118:$B$217,A74,$N$118:$N$217,"Final")=0,SUM(COUNTIFS($A$228:$A$327,A74,$G$228:$G$327,"&lt;&gt;",$H$228:$H$327,"Accepted",$I$228:$I$327,"&lt;&gt;",$J$228:$J$327,"&gt;0",$L$228:$L$327,"&lt;&gt;",$M$228:$M$327,"&gt;0"),COUNTIFS($A$228:$A$327,A74,$G$228:$G$327,"&lt;&gt;",$H$228:$H$327,"Accepted with agreed adjustment",$I$228:$I$327,"&lt;&gt;",$J$228:$J$327,"&gt;0",$L$228:$L$327,"&lt;&gt;",$M$228:$M$327,"&gt;0"))&lt;&gt;1)),"Closure needs final receipt and recheck",IF(AND(COUNTIFS($A$228:$A$327,A74,$K$228:$K$327,"Closed")&gt;0,OR(L74&lt;&gt;0,M74&lt;&gt;0,COUNTIFS($B$118:$B$217,A74,$I$118:$I$217,"Observed")&gt;0),COUNTIFS($A$228:$A$327,A74,$H$228:$H$327,"Accepted with agreed adjustment",$E$228:$E$327,"&lt;&gt;")&lt;&gt;1),"Resolve quantity or damage before closure",IF(AND(N74&lt;&gt;"",COUNTIFS($B$118:$B$217,A74,$N$118:$N$217,"Final")=0),"Shortage needs final receipt evidence","Review counts, inspection and action records")))))))))))</x:f>
      </x:c>
      <x:c r="F74" s="31"/>
      <x:c r="G74" s="31"/>
      <x:c r="H74" s="28"/>
      <x:c r="I74" s="40"/>
      <x:c r="J74" s="40"/>
      <x:c r="K74" s="56" t="str">
        <x:f>IF(A74="","",IF(COUNTIFS($B$118:$B$217,A74)=0,"",IF(COUNTIFS($B$118:$B$217,A74,$C$118:$C$217,H74,$D$118:$D$217,"&gt;=0",$D$118:$D$217,"&lt;&gt;",$A$118:$A$217,"&lt;&gt;")&lt;&gt;COUNTIFS($B$118:$B$217,A74),"Check event quantity / unit",SUMIFS($D$118:$D$217,$B$118:$B$217,A74,$C$118:$C$217,H74))))</x:f>
      </x:c>
      <x:c r="L74" s="56" t="str">
        <x:f>IF(A74="","",IF(AND(ISNUMBER(I74),ISNUMBER(J74)),I74-J74,""))</x:f>
      </x:c>
      <x:c r="M74" s="56" t="str">
        <x:f>IF(A74="","",IF(AND(ISNUMBER(J74),ISNUMBER(K74)),J74-K74,""))</x:f>
      </x:c>
      <x:c r="N74" s="40"/>
      <x:c r="O74" s="31"/>
    </x:row>
    <x:row r="75" ht="36" customHeight="1">
      <x:c r="A75" s="31"/>
      <x:c r="B75" s="31"/>
      <x:c r="C75" s="31"/>
      <x:c r="D75" s="31"/>
      <x:c r="E75" s="34" t="str">
        <x:f>IF(A75="","",IF(COUNTIFS($A$8:$A$107,A75)&lt;&gt;1,"Duplicate Packing line ID",IF(OR(B75="",C75="",D75="",H75="",I75="",J75="",O75=""),"Complete component, revision and quantities",IF(COUNTIFS('Materials Hardware'!$A$8:$A$107,O75,'Materials Hardware'!$B$8:$B$107,B75,'Materials Hardware'!$F$8:$F$107,C75,'Materials Hardware'!$O$8:$O$107,D75)&lt;&gt;1,"Component reference does not match",IF(OR(I75&lt;&gt;INT(I75),J75&lt;&gt;INT(J75),I75&lt;J75),"Review ordered allocation and packed count",IF(OR(F75="",G75=""),"Allocate shipment and carton",IF(COUNTIFS($B$118:$B$217,A75)=0,"Awaiting receipt event",IF(COUNTIFS($B$118:$B$217,A75,$C$118:$C$217,H75,$D$118:$D$217,"&gt;=0",$D$118:$D$217,"&lt;&gt;",$A$118:$A$217,"&lt;&gt;",$E$118:$E$217,"&gt;0",$F$118:$F$217,"&lt;&gt;",$L$118:$L$217,"&gt;0",$M$118:$M$217,"&lt;&gt;",$I$118:$I$217,"&lt;&gt;Not inspected",$I$118:$I$217,"&lt;&gt;")&lt;&gt;COUNTIFS($B$118:$B$217,A75),"Complete receipt units and inspection",IF(AND(COUNTIFS($A$228:$A$327,A75,$K$228:$K$327,"Closed")&gt;0,OR(COUNTIFS($B$118:$B$217,A75,$N$118:$N$217,"Final")=0,SUM(COUNTIFS($A$228:$A$327,A75,$G$228:$G$327,"&lt;&gt;",$H$228:$H$327,"Accepted",$I$228:$I$327,"&lt;&gt;",$J$228:$J$327,"&gt;0",$L$228:$L$327,"&lt;&gt;",$M$228:$M$327,"&gt;0"),COUNTIFS($A$228:$A$327,A75,$G$228:$G$327,"&lt;&gt;",$H$228:$H$327,"Accepted with agreed adjustment",$I$228:$I$327,"&lt;&gt;",$J$228:$J$327,"&gt;0",$L$228:$L$327,"&lt;&gt;",$M$228:$M$327,"&gt;0"))&lt;&gt;1)),"Closure needs final receipt and recheck",IF(AND(COUNTIFS($A$228:$A$327,A75,$K$228:$K$327,"Closed")&gt;0,OR(L75&lt;&gt;0,M75&lt;&gt;0,COUNTIFS($B$118:$B$217,A75,$I$118:$I$217,"Observed")&gt;0),COUNTIFS($A$228:$A$327,A75,$H$228:$H$327,"Accepted with agreed adjustment",$E$228:$E$327,"&lt;&gt;")&lt;&gt;1),"Resolve quantity or damage before closure",IF(AND(N75&lt;&gt;"",COUNTIFS($B$118:$B$217,A75,$N$118:$N$217,"Final")=0),"Shortage needs final receipt evidence","Review counts, inspection and action records")))))))))))</x:f>
      </x:c>
      <x:c r="F75" s="31"/>
      <x:c r="G75" s="31"/>
      <x:c r="H75" s="28"/>
      <x:c r="I75" s="40"/>
      <x:c r="J75" s="40"/>
      <x:c r="K75" s="56" t="str">
        <x:f>IF(A75="","",IF(COUNTIFS($B$118:$B$217,A75)=0,"",IF(COUNTIFS($B$118:$B$217,A75,$C$118:$C$217,H75,$D$118:$D$217,"&gt;=0",$D$118:$D$217,"&lt;&gt;",$A$118:$A$217,"&lt;&gt;")&lt;&gt;COUNTIFS($B$118:$B$217,A75),"Check event quantity / unit",SUMIFS($D$118:$D$217,$B$118:$B$217,A75,$C$118:$C$217,H75))))</x:f>
      </x:c>
      <x:c r="L75" s="56" t="str">
        <x:f>IF(A75="","",IF(AND(ISNUMBER(I75),ISNUMBER(J75)),I75-J75,""))</x:f>
      </x:c>
      <x:c r="M75" s="56" t="str">
        <x:f>IF(A75="","",IF(AND(ISNUMBER(J75),ISNUMBER(K75)),J75-K75,""))</x:f>
      </x:c>
      <x:c r="N75" s="40"/>
      <x:c r="O75" s="31"/>
    </x:row>
    <x:row r="76" ht="36" customHeight="1">
      <x:c r="A76" s="31"/>
      <x:c r="B76" s="31"/>
      <x:c r="C76" s="31"/>
      <x:c r="D76" s="31"/>
      <x:c r="E76" s="34" t="str">
        <x:f>IF(A76="","",IF(COUNTIFS($A$8:$A$107,A76)&lt;&gt;1,"Duplicate Packing line ID",IF(OR(B76="",C76="",D76="",H76="",I76="",J76="",O76=""),"Complete component, revision and quantities",IF(COUNTIFS('Materials Hardware'!$A$8:$A$107,O76,'Materials Hardware'!$B$8:$B$107,B76,'Materials Hardware'!$F$8:$F$107,C76,'Materials Hardware'!$O$8:$O$107,D76)&lt;&gt;1,"Component reference does not match",IF(OR(I76&lt;&gt;INT(I76),J76&lt;&gt;INT(J76),I76&lt;J76),"Review ordered allocation and packed count",IF(OR(F76="",G76=""),"Allocate shipment and carton",IF(COUNTIFS($B$118:$B$217,A76)=0,"Awaiting receipt event",IF(COUNTIFS($B$118:$B$217,A76,$C$118:$C$217,H76,$D$118:$D$217,"&gt;=0",$D$118:$D$217,"&lt;&gt;",$A$118:$A$217,"&lt;&gt;",$E$118:$E$217,"&gt;0",$F$118:$F$217,"&lt;&gt;",$L$118:$L$217,"&gt;0",$M$118:$M$217,"&lt;&gt;",$I$118:$I$217,"&lt;&gt;Not inspected",$I$118:$I$217,"&lt;&gt;")&lt;&gt;COUNTIFS($B$118:$B$217,A76),"Complete receipt units and inspection",IF(AND(COUNTIFS($A$228:$A$327,A76,$K$228:$K$327,"Closed")&gt;0,OR(COUNTIFS($B$118:$B$217,A76,$N$118:$N$217,"Final")=0,SUM(COUNTIFS($A$228:$A$327,A76,$G$228:$G$327,"&lt;&gt;",$H$228:$H$327,"Accepted",$I$228:$I$327,"&lt;&gt;",$J$228:$J$327,"&gt;0",$L$228:$L$327,"&lt;&gt;",$M$228:$M$327,"&gt;0"),COUNTIFS($A$228:$A$327,A76,$G$228:$G$327,"&lt;&gt;",$H$228:$H$327,"Accepted with agreed adjustment",$I$228:$I$327,"&lt;&gt;",$J$228:$J$327,"&gt;0",$L$228:$L$327,"&lt;&gt;",$M$228:$M$327,"&gt;0"))&lt;&gt;1)),"Closure needs final receipt and recheck",IF(AND(COUNTIFS($A$228:$A$327,A76,$K$228:$K$327,"Closed")&gt;0,OR(L76&lt;&gt;0,M76&lt;&gt;0,COUNTIFS($B$118:$B$217,A76,$I$118:$I$217,"Observed")&gt;0),COUNTIFS($A$228:$A$327,A76,$H$228:$H$327,"Accepted with agreed adjustment",$E$228:$E$327,"&lt;&gt;")&lt;&gt;1),"Resolve quantity or damage before closure",IF(AND(N76&lt;&gt;"",COUNTIFS($B$118:$B$217,A76,$N$118:$N$217,"Final")=0),"Shortage needs final receipt evidence","Review counts, inspection and action records")))))))))))</x:f>
      </x:c>
      <x:c r="F76" s="31"/>
      <x:c r="G76" s="31"/>
      <x:c r="H76" s="28"/>
      <x:c r="I76" s="40"/>
      <x:c r="J76" s="40"/>
      <x:c r="K76" s="56" t="str">
        <x:f>IF(A76="","",IF(COUNTIFS($B$118:$B$217,A76)=0,"",IF(COUNTIFS($B$118:$B$217,A76,$C$118:$C$217,H76,$D$118:$D$217,"&gt;=0",$D$118:$D$217,"&lt;&gt;",$A$118:$A$217,"&lt;&gt;")&lt;&gt;COUNTIFS($B$118:$B$217,A76),"Check event quantity / unit",SUMIFS($D$118:$D$217,$B$118:$B$217,A76,$C$118:$C$217,H76))))</x:f>
      </x:c>
      <x:c r="L76" s="56" t="str">
        <x:f>IF(A76="","",IF(AND(ISNUMBER(I76),ISNUMBER(J76)),I76-J76,""))</x:f>
      </x:c>
      <x:c r="M76" s="56" t="str">
        <x:f>IF(A76="","",IF(AND(ISNUMBER(J76),ISNUMBER(K76)),J76-K76,""))</x:f>
      </x:c>
      <x:c r="N76" s="40"/>
      <x:c r="O76" s="31"/>
    </x:row>
    <x:row r="77" ht="36" customHeight="1">
      <x:c r="A77" s="31"/>
      <x:c r="B77" s="31"/>
      <x:c r="C77" s="31"/>
      <x:c r="D77" s="31"/>
      <x:c r="E77" s="34" t="str">
        <x:f>IF(A77="","",IF(COUNTIFS($A$8:$A$107,A77)&lt;&gt;1,"Duplicate Packing line ID",IF(OR(B77="",C77="",D77="",H77="",I77="",J77="",O77=""),"Complete component, revision and quantities",IF(COUNTIFS('Materials Hardware'!$A$8:$A$107,O77,'Materials Hardware'!$B$8:$B$107,B77,'Materials Hardware'!$F$8:$F$107,C77,'Materials Hardware'!$O$8:$O$107,D77)&lt;&gt;1,"Component reference does not match",IF(OR(I77&lt;&gt;INT(I77),J77&lt;&gt;INT(J77),I77&lt;J77),"Review ordered allocation and packed count",IF(OR(F77="",G77=""),"Allocate shipment and carton",IF(COUNTIFS($B$118:$B$217,A77)=0,"Awaiting receipt event",IF(COUNTIFS($B$118:$B$217,A77,$C$118:$C$217,H77,$D$118:$D$217,"&gt;=0",$D$118:$D$217,"&lt;&gt;",$A$118:$A$217,"&lt;&gt;",$E$118:$E$217,"&gt;0",$F$118:$F$217,"&lt;&gt;",$L$118:$L$217,"&gt;0",$M$118:$M$217,"&lt;&gt;",$I$118:$I$217,"&lt;&gt;Not inspected",$I$118:$I$217,"&lt;&gt;")&lt;&gt;COUNTIFS($B$118:$B$217,A77),"Complete receipt units and inspection",IF(AND(COUNTIFS($A$228:$A$327,A77,$K$228:$K$327,"Closed")&gt;0,OR(COUNTIFS($B$118:$B$217,A77,$N$118:$N$217,"Final")=0,SUM(COUNTIFS($A$228:$A$327,A77,$G$228:$G$327,"&lt;&gt;",$H$228:$H$327,"Accepted",$I$228:$I$327,"&lt;&gt;",$J$228:$J$327,"&gt;0",$L$228:$L$327,"&lt;&gt;",$M$228:$M$327,"&gt;0"),COUNTIFS($A$228:$A$327,A77,$G$228:$G$327,"&lt;&gt;",$H$228:$H$327,"Accepted with agreed adjustment",$I$228:$I$327,"&lt;&gt;",$J$228:$J$327,"&gt;0",$L$228:$L$327,"&lt;&gt;",$M$228:$M$327,"&gt;0"))&lt;&gt;1)),"Closure needs final receipt and recheck",IF(AND(COUNTIFS($A$228:$A$327,A77,$K$228:$K$327,"Closed")&gt;0,OR(L77&lt;&gt;0,M77&lt;&gt;0,COUNTIFS($B$118:$B$217,A77,$I$118:$I$217,"Observed")&gt;0),COUNTIFS($A$228:$A$327,A77,$H$228:$H$327,"Accepted with agreed adjustment",$E$228:$E$327,"&lt;&gt;")&lt;&gt;1),"Resolve quantity or damage before closure",IF(AND(N77&lt;&gt;"",COUNTIFS($B$118:$B$217,A77,$N$118:$N$217,"Final")=0),"Shortage needs final receipt evidence","Review counts, inspection and action records")))))))))))</x:f>
      </x:c>
      <x:c r="F77" s="31"/>
      <x:c r="G77" s="31"/>
      <x:c r="H77" s="28"/>
      <x:c r="I77" s="40"/>
      <x:c r="J77" s="40"/>
      <x:c r="K77" s="56" t="str">
        <x:f>IF(A77="","",IF(COUNTIFS($B$118:$B$217,A77)=0,"",IF(COUNTIFS($B$118:$B$217,A77,$C$118:$C$217,H77,$D$118:$D$217,"&gt;=0",$D$118:$D$217,"&lt;&gt;",$A$118:$A$217,"&lt;&gt;")&lt;&gt;COUNTIFS($B$118:$B$217,A77),"Check event quantity / unit",SUMIFS($D$118:$D$217,$B$118:$B$217,A77,$C$118:$C$217,H77))))</x:f>
      </x:c>
      <x:c r="L77" s="56" t="str">
        <x:f>IF(A77="","",IF(AND(ISNUMBER(I77),ISNUMBER(J77)),I77-J77,""))</x:f>
      </x:c>
      <x:c r="M77" s="56" t="str">
        <x:f>IF(A77="","",IF(AND(ISNUMBER(J77),ISNUMBER(K77)),J77-K77,""))</x:f>
      </x:c>
      <x:c r="N77" s="40"/>
      <x:c r="O77" s="31"/>
    </x:row>
    <x:row r="78" ht="36" customHeight="1">
      <x:c r="A78" s="31"/>
      <x:c r="B78" s="31"/>
      <x:c r="C78" s="31"/>
      <x:c r="D78" s="31"/>
      <x:c r="E78" s="34" t="str">
        <x:f>IF(A78="","",IF(COUNTIFS($A$8:$A$107,A78)&lt;&gt;1,"Duplicate Packing line ID",IF(OR(B78="",C78="",D78="",H78="",I78="",J78="",O78=""),"Complete component, revision and quantities",IF(COUNTIFS('Materials Hardware'!$A$8:$A$107,O78,'Materials Hardware'!$B$8:$B$107,B78,'Materials Hardware'!$F$8:$F$107,C78,'Materials Hardware'!$O$8:$O$107,D78)&lt;&gt;1,"Component reference does not match",IF(OR(I78&lt;&gt;INT(I78),J78&lt;&gt;INT(J78),I78&lt;J78),"Review ordered allocation and packed count",IF(OR(F78="",G78=""),"Allocate shipment and carton",IF(COUNTIFS($B$118:$B$217,A78)=0,"Awaiting receipt event",IF(COUNTIFS($B$118:$B$217,A78,$C$118:$C$217,H78,$D$118:$D$217,"&gt;=0",$D$118:$D$217,"&lt;&gt;",$A$118:$A$217,"&lt;&gt;",$E$118:$E$217,"&gt;0",$F$118:$F$217,"&lt;&gt;",$L$118:$L$217,"&gt;0",$M$118:$M$217,"&lt;&gt;",$I$118:$I$217,"&lt;&gt;Not inspected",$I$118:$I$217,"&lt;&gt;")&lt;&gt;COUNTIFS($B$118:$B$217,A78),"Complete receipt units and inspection",IF(AND(COUNTIFS($A$228:$A$327,A78,$K$228:$K$327,"Closed")&gt;0,OR(COUNTIFS($B$118:$B$217,A78,$N$118:$N$217,"Final")=0,SUM(COUNTIFS($A$228:$A$327,A78,$G$228:$G$327,"&lt;&gt;",$H$228:$H$327,"Accepted",$I$228:$I$327,"&lt;&gt;",$J$228:$J$327,"&gt;0",$L$228:$L$327,"&lt;&gt;",$M$228:$M$327,"&gt;0"),COUNTIFS($A$228:$A$327,A78,$G$228:$G$327,"&lt;&gt;",$H$228:$H$327,"Accepted with agreed adjustment",$I$228:$I$327,"&lt;&gt;",$J$228:$J$327,"&gt;0",$L$228:$L$327,"&lt;&gt;",$M$228:$M$327,"&gt;0"))&lt;&gt;1)),"Closure needs final receipt and recheck",IF(AND(COUNTIFS($A$228:$A$327,A78,$K$228:$K$327,"Closed")&gt;0,OR(L78&lt;&gt;0,M78&lt;&gt;0,COUNTIFS($B$118:$B$217,A78,$I$118:$I$217,"Observed")&gt;0),COUNTIFS($A$228:$A$327,A78,$H$228:$H$327,"Accepted with agreed adjustment",$E$228:$E$327,"&lt;&gt;")&lt;&gt;1),"Resolve quantity or damage before closure",IF(AND(N78&lt;&gt;"",COUNTIFS($B$118:$B$217,A78,$N$118:$N$217,"Final")=0),"Shortage needs final receipt evidence","Review counts, inspection and action records")))))))))))</x:f>
      </x:c>
      <x:c r="F78" s="31"/>
      <x:c r="G78" s="31"/>
      <x:c r="H78" s="28"/>
      <x:c r="I78" s="40"/>
      <x:c r="J78" s="40"/>
      <x:c r="K78" s="56" t="str">
        <x:f>IF(A78="","",IF(COUNTIFS($B$118:$B$217,A78)=0,"",IF(COUNTIFS($B$118:$B$217,A78,$C$118:$C$217,H78,$D$118:$D$217,"&gt;=0",$D$118:$D$217,"&lt;&gt;",$A$118:$A$217,"&lt;&gt;")&lt;&gt;COUNTIFS($B$118:$B$217,A78),"Check event quantity / unit",SUMIFS($D$118:$D$217,$B$118:$B$217,A78,$C$118:$C$217,H78))))</x:f>
      </x:c>
      <x:c r="L78" s="56" t="str">
        <x:f>IF(A78="","",IF(AND(ISNUMBER(I78),ISNUMBER(J78)),I78-J78,""))</x:f>
      </x:c>
      <x:c r="M78" s="56" t="str">
        <x:f>IF(A78="","",IF(AND(ISNUMBER(J78),ISNUMBER(K78)),J78-K78,""))</x:f>
      </x:c>
      <x:c r="N78" s="40"/>
      <x:c r="O78" s="31"/>
    </x:row>
    <x:row r="79" ht="36" customHeight="1">
      <x:c r="A79" s="31"/>
      <x:c r="B79" s="31"/>
      <x:c r="C79" s="31"/>
      <x:c r="D79" s="31"/>
      <x:c r="E79" s="34" t="str">
        <x:f>IF(A79="","",IF(COUNTIFS($A$8:$A$107,A79)&lt;&gt;1,"Duplicate Packing line ID",IF(OR(B79="",C79="",D79="",H79="",I79="",J79="",O79=""),"Complete component, revision and quantities",IF(COUNTIFS('Materials Hardware'!$A$8:$A$107,O79,'Materials Hardware'!$B$8:$B$107,B79,'Materials Hardware'!$F$8:$F$107,C79,'Materials Hardware'!$O$8:$O$107,D79)&lt;&gt;1,"Component reference does not match",IF(OR(I79&lt;&gt;INT(I79),J79&lt;&gt;INT(J79),I79&lt;J79),"Review ordered allocation and packed count",IF(OR(F79="",G79=""),"Allocate shipment and carton",IF(COUNTIFS($B$118:$B$217,A79)=0,"Awaiting receipt event",IF(COUNTIFS($B$118:$B$217,A79,$C$118:$C$217,H79,$D$118:$D$217,"&gt;=0",$D$118:$D$217,"&lt;&gt;",$A$118:$A$217,"&lt;&gt;",$E$118:$E$217,"&gt;0",$F$118:$F$217,"&lt;&gt;",$L$118:$L$217,"&gt;0",$M$118:$M$217,"&lt;&gt;",$I$118:$I$217,"&lt;&gt;Not inspected",$I$118:$I$217,"&lt;&gt;")&lt;&gt;COUNTIFS($B$118:$B$217,A79),"Complete receipt units and inspection",IF(AND(COUNTIFS($A$228:$A$327,A79,$K$228:$K$327,"Closed")&gt;0,OR(COUNTIFS($B$118:$B$217,A79,$N$118:$N$217,"Final")=0,SUM(COUNTIFS($A$228:$A$327,A79,$G$228:$G$327,"&lt;&gt;",$H$228:$H$327,"Accepted",$I$228:$I$327,"&lt;&gt;",$J$228:$J$327,"&gt;0",$L$228:$L$327,"&lt;&gt;",$M$228:$M$327,"&gt;0"),COUNTIFS($A$228:$A$327,A79,$G$228:$G$327,"&lt;&gt;",$H$228:$H$327,"Accepted with agreed adjustment",$I$228:$I$327,"&lt;&gt;",$J$228:$J$327,"&gt;0",$L$228:$L$327,"&lt;&gt;",$M$228:$M$327,"&gt;0"))&lt;&gt;1)),"Closure needs final receipt and recheck",IF(AND(COUNTIFS($A$228:$A$327,A79,$K$228:$K$327,"Closed")&gt;0,OR(L79&lt;&gt;0,M79&lt;&gt;0,COUNTIFS($B$118:$B$217,A79,$I$118:$I$217,"Observed")&gt;0),COUNTIFS($A$228:$A$327,A79,$H$228:$H$327,"Accepted with agreed adjustment",$E$228:$E$327,"&lt;&gt;")&lt;&gt;1),"Resolve quantity or damage before closure",IF(AND(N79&lt;&gt;"",COUNTIFS($B$118:$B$217,A79,$N$118:$N$217,"Final")=0),"Shortage needs final receipt evidence","Review counts, inspection and action records")))))))))))</x:f>
      </x:c>
      <x:c r="F79" s="31"/>
      <x:c r="G79" s="31"/>
      <x:c r="H79" s="28"/>
      <x:c r="I79" s="40"/>
      <x:c r="J79" s="40"/>
      <x:c r="K79" s="56" t="str">
        <x:f>IF(A79="","",IF(COUNTIFS($B$118:$B$217,A79)=0,"",IF(COUNTIFS($B$118:$B$217,A79,$C$118:$C$217,H79,$D$118:$D$217,"&gt;=0",$D$118:$D$217,"&lt;&gt;",$A$118:$A$217,"&lt;&gt;")&lt;&gt;COUNTIFS($B$118:$B$217,A79),"Check event quantity / unit",SUMIFS($D$118:$D$217,$B$118:$B$217,A79,$C$118:$C$217,H79))))</x:f>
      </x:c>
      <x:c r="L79" s="56" t="str">
        <x:f>IF(A79="","",IF(AND(ISNUMBER(I79),ISNUMBER(J79)),I79-J79,""))</x:f>
      </x:c>
      <x:c r="M79" s="56" t="str">
        <x:f>IF(A79="","",IF(AND(ISNUMBER(J79),ISNUMBER(K79)),J79-K79,""))</x:f>
      </x:c>
      <x:c r="N79" s="40"/>
      <x:c r="O79" s="31"/>
    </x:row>
    <x:row r="80" ht="36" customHeight="1">
      <x:c r="A80" s="31"/>
      <x:c r="B80" s="31"/>
      <x:c r="C80" s="31"/>
      <x:c r="D80" s="31"/>
      <x:c r="E80" s="34" t="str">
        <x:f>IF(A80="","",IF(COUNTIFS($A$8:$A$107,A80)&lt;&gt;1,"Duplicate Packing line ID",IF(OR(B80="",C80="",D80="",H80="",I80="",J80="",O80=""),"Complete component, revision and quantities",IF(COUNTIFS('Materials Hardware'!$A$8:$A$107,O80,'Materials Hardware'!$B$8:$B$107,B80,'Materials Hardware'!$F$8:$F$107,C80,'Materials Hardware'!$O$8:$O$107,D80)&lt;&gt;1,"Component reference does not match",IF(OR(I80&lt;&gt;INT(I80),J80&lt;&gt;INT(J80),I80&lt;J80),"Review ordered allocation and packed count",IF(OR(F80="",G80=""),"Allocate shipment and carton",IF(COUNTIFS($B$118:$B$217,A80)=0,"Awaiting receipt event",IF(COUNTIFS($B$118:$B$217,A80,$C$118:$C$217,H80,$D$118:$D$217,"&gt;=0",$D$118:$D$217,"&lt;&gt;",$A$118:$A$217,"&lt;&gt;",$E$118:$E$217,"&gt;0",$F$118:$F$217,"&lt;&gt;",$L$118:$L$217,"&gt;0",$M$118:$M$217,"&lt;&gt;",$I$118:$I$217,"&lt;&gt;Not inspected",$I$118:$I$217,"&lt;&gt;")&lt;&gt;COUNTIFS($B$118:$B$217,A80),"Complete receipt units and inspection",IF(AND(COUNTIFS($A$228:$A$327,A80,$K$228:$K$327,"Closed")&gt;0,OR(COUNTIFS($B$118:$B$217,A80,$N$118:$N$217,"Final")=0,SUM(COUNTIFS($A$228:$A$327,A80,$G$228:$G$327,"&lt;&gt;",$H$228:$H$327,"Accepted",$I$228:$I$327,"&lt;&gt;",$J$228:$J$327,"&gt;0",$L$228:$L$327,"&lt;&gt;",$M$228:$M$327,"&gt;0"),COUNTIFS($A$228:$A$327,A80,$G$228:$G$327,"&lt;&gt;",$H$228:$H$327,"Accepted with agreed adjustment",$I$228:$I$327,"&lt;&gt;",$J$228:$J$327,"&gt;0",$L$228:$L$327,"&lt;&gt;",$M$228:$M$327,"&gt;0"))&lt;&gt;1)),"Closure needs final receipt and recheck",IF(AND(COUNTIFS($A$228:$A$327,A80,$K$228:$K$327,"Closed")&gt;0,OR(L80&lt;&gt;0,M80&lt;&gt;0,COUNTIFS($B$118:$B$217,A80,$I$118:$I$217,"Observed")&gt;0),COUNTIFS($A$228:$A$327,A80,$H$228:$H$327,"Accepted with agreed adjustment",$E$228:$E$327,"&lt;&gt;")&lt;&gt;1),"Resolve quantity or damage before closure",IF(AND(N80&lt;&gt;"",COUNTIFS($B$118:$B$217,A80,$N$118:$N$217,"Final")=0),"Shortage needs final receipt evidence","Review counts, inspection and action records")))))))))))</x:f>
      </x:c>
      <x:c r="F80" s="31"/>
      <x:c r="G80" s="31"/>
      <x:c r="H80" s="28"/>
      <x:c r="I80" s="40"/>
      <x:c r="J80" s="40"/>
      <x:c r="K80" s="56" t="str">
        <x:f>IF(A80="","",IF(COUNTIFS($B$118:$B$217,A80)=0,"",IF(COUNTIFS($B$118:$B$217,A80,$C$118:$C$217,H80,$D$118:$D$217,"&gt;=0",$D$118:$D$217,"&lt;&gt;",$A$118:$A$217,"&lt;&gt;")&lt;&gt;COUNTIFS($B$118:$B$217,A80),"Check event quantity / unit",SUMIFS($D$118:$D$217,$B$118:$B$217,A80,$C$118:$C$217,H80))))</x:f>
      </x:c>
      <x:c r="L80" s="56" t="str">
        <x:f>IF(A80="","",IF(AND(ISNUMBER(I80),ISNUMBER(J80)),I80-J80,""))</x:f>
      </x:c>
      <x:c r="M80" s="56" t="str">
        <x:f>IF(A80="","",IF(AND(ISNUMBER(J80),ISNUMBER(K80)),J80-K80,""))</x:f>
      </x:c>
      <x:c r="N80" s="40"/>
      <x:c r="O80" s="31"/>
    </x:row>
    <x:row r="81" ht="36" customHeight="1">
      <x:c r="A81" s="31"/>
      <x:c r="B81" s="31"/>
      <x:c r="C81" s="31"/>
      <x:c r="D81" s="31"/>
      <x:c r="E81" s="34" t="str">
        <x:f>IF(A81="","",IF(COUNTIFS($A$8:$A$107,A81)&lt;&gt;1,"Duplicate Packing line ID",IF(OR(B81="",C81="",D81="",H81="",I81="",J81="",O81=""),"Complete component, revision and quantities",IF(COUNTIFS('Materials Hardware'!$A$8:$A$107,O81,'Materials Hardware'!$B$8:$B$107,B81,'Materials Hardware'!$F$8:$F$107,C81,'Materials Hardware'!$O$8:$O$107,D81)&lt;&gt;1,"Component reference does not match",IF(OR(I81&lt;&gt;INT(I81),J81&lt;&gt;INT(J81),I81&lt;J81),"Review ordered allocation and packed count",IF(OR(F81="",G81=""),"Allocate shipment and carton",IF(COUNTIFS($B$118:$B$217,A81)=0,"Awaiting receipt event",IF(COUNTIFS($B$118:$B$217,A81,$C$118:$C$217,H81,$D$118:$D$217,"&gt;=0",$D$118:$D$217,"&lt;&gt;",$A$118:$A$217,"&lt;&gt;",$E$118:$E$217,"&gt;0",$F$118:$F$217,"&lt;&gt;",$L$118:$L$217,"&gt;0",$M$118:$M$217,"&lt;&gt;",$I$118:$I$217,"&lt;&gt;Not inspected",$I$118:$I$217,"&lt;&gt;")&lt;&gt;COUNTIFS($B$118:$B$217,A81),"Complete receipt units and inspection",IF(AND(COUNTIFS($A$228:$A$327,A81,$K$228:$K$327,"Closed")&gt;0,OR(COUNTIFS($B$118:$B$217,A81,$N$118:$N$217,"Final")=0,SUM(COUNTIFS($A$228:$A$327,A81,$G$228:$G$327,"&lt;&gt;",$H$228:$H$327,"Accepted",$I$228:$I$327,"&lt;&gt;",$J$228:$J$327,"&gt;0",$L$228:$L$327,"&lt;&gt;",$M$228:$M$327,"&gt;0"),COUNTIFS($A$228:$A$327,A81,$G$228:$G$327,"&lt;&gt;",$H$228:$H$327,"Accepted with agreed adjustment",$I$228:$I$327,"&lt;&gt;",$J$228:$J$327,"&gt;0",$L$228:$L$327,"&lt;&gt;",$M$228:$M$327,"&gt;0"))&lt;&gt;1)),"Closure needs final receipt and recheck",IF(AND(COUNTIFS($A$228:$A$327,A81,$K$228:$K$327,"Closed")&gt;0,OR(L81&lt;&gt;0,M81&lt;&gt;0,COUNTIFS($B$118:$B$217,A81,$I$118:$I$217,"Observed")&gt;0),COUNTIFS($A$228:$A$327,A81,$H$228:$H$327,"Accepted with agreed adjustment",$E$228:$E$327,"&lt;&gt;")&lt;&gt;1),"Resolve quantity or damage before closure",IF(AND(N81&lt;&gt;"",COUNTIFS($B$118:$B$217,A81,$N$118:$N$217,"Final")=0),"Shortage needs final receipt evidence","Review counts, inspection and action records")))))))))))</x:f>
      </x:c>
      <x:c r="F81" s="31"/>
      <x:c r="G81" s="31"/>
      <x:c r="H81" s="28"/>
      <x:c r="I81" s="40"/>
      <x:c r="J81" s="40"/>
      <x:c r="K81" s="56" t="str">
        <x:f>IF(A81="","",IF(COUNTIFS($B$118:$B$217,A81)=0,"",IF(COUNTIFS($B$118:$B$217,A81,$C$118:$C$217,H81,$D$118:$D$217,"&gt;=0",$D$118:$D$217,"&lt;&gt;",$A$118:$A$217,"&lt;&gt;")&lt;&gt;COUNTIFS($B$118:$B$217,A81),"Check event quantity / unit",SUMIFS($D$118:$D$217,$B$118:$B$217,A81,$C$118:$C$217,H81))))</x:f>
      </x:c>
      <x:c r="L81" s="56" t="str">
        <x:f>IF(A81="","",IF(AND(ISNUMBER(I81),ISNUMBER(J81)),I81-J81,""))</x:f>
      </x:c>
      <x:c r="M81" s="56" t="str">
        <x:f>IF(A81="","",IF(AND(ISNUMBER(J81),ISNUMBER(K81)),J81-K81,""))</x:f>
      </x:c>
      <x:c r="N81" s="40"/>
      <x:c r="O81" s="31"/>
    </x:row>
    <x:row r="82" ht="36" customHeight="1">
      <x:c r="A82" s="31"/>
      <x:c r="B82" s="31"/>
      <x:c r="C82" s="31"/>
      <x:c r="D82" s="31"/>
      <x:c r="E82" s="34" t="str">
        <x:f>IF(A82="","",IF(COUNTIFS($A$8:$A$107,A82)&lt;&gt;1,"Duplicate Packing line ID",IF(OR(B82="",C82="",D82="",H82="",I82="",J82="",O82=""),"Complete component, revision and quantities",IF(COUNTIFS('Materials Hardware'!$A$8:$A$107,O82,'Materials Hardware'!$B$8:$B$107,B82,'Materials Hardware'!$F$8:$F$107,C82,'Materials Hardware'!$O$8:$O$107,D82)&lt;&gt;1,"Component reference does not match",IF(OR(I82&lt;&gt;INT(I82),J82&lt;&gt;INT(J82),I82&lt;J82),"Review ordered allocation and packed count",IF(OR(F82="",G82=""),"Allocate shipment and carton",IF(COUNTIFS($B$118:$B$217,A82)=0,"Awaiting receipt event",IF(COUNTIFS($B$118:$B$217,A82,$C$118:$C$217,H82,$D$118:$D$217,"&gt;=0",$D$118:$D$217,"&lt;&gt;",$A$118:$A$217,"&lt;&gt;",$E$118:$E$217,"&gt;0",$F$118:$F$217,"&lt;&gt;",$L$118:$L$217,"&gt;0",$M$118:$M$217,"&lt;&gt;",$I$118:$I$217,"&lt;&gt;Not inspected",$I$118:$I$217,"&lt;&gt;")&lt;&gt;COUNTIFS($B$118:$B$217,A82),"Complete receipt units and inspection",IF(AND(COUNTIFS($A$228:$A$327,A82,$K$228:$K$327,"Closed")&gt;0,OR(COUNTIFS($B$118:$B$217,A82,$N$118:$N$217,"Final")=0,SUM(COUNTIFS($A$228:$A$327,A82,$G$228:$G$327,"&lt;&gt;",$H$228:$H$327,"Accepted",$I$228:$I$327,"&lt;&gt;",$J$228:$J$327,"&gt;0",$L$228:$L$327,"&lt;&gt;",$M$228:$M$327,"&gt;0"),COUNTIFS($A$228:$A$327,A82,$G$228:$G$327,"&lt;&gt;",$H$228:$H$327,"Accepted with agreed adjustment",$I$228:$I$327,"&lt;&gt;",$J$228:$J$327,"&gt;0",$L$228:$L$327,"&lt;&gt;",$M$228:$M$327,"&gt;0"))&lt;&gt;1)),"Closure needs final receipt and recheck",IF(AND(COUNTIFS($A$228:$A$327,A82,$K$228:$K$327,"Closed")&gt;0,OR(L82&lt;&gt;0,M82&lt;&gt;0,COUNTIFS($B$118:$B$217,A82,$I$118:$I$217,"Observed")&gt;0),COUNTIFS($A$228:$A$327,A82,$H$228:$H$327,"Accepted with agreed adjustment",$E$228:$E$327,"&lt;&gt;")&lt;&gt;1),"Resolve quantity or damage before closure",IF(AND(N82&lt;&gt;"",COUNTIFS($B$118:$B$217,A82,$N$118:$N$217,"Final")=0),"Shortage needs final receipt evidence","Review counts, inspection and action records")))))))))))</x:f>
      </x:c>
      <x:c r="F82" s="31"/>
      <x:c r="G82" s="31"/>
      <x:c r="H82" s="28"/>
      <x:c r="I82" s="40"/>
      <x:c r="J82" s="40"/>
      <x:c r="K82" s="56" t="str">
        <x:f>IF(A82="","",IF(COUNTIFS($B$118:$B$217,A82)=0,"",IF(COUNTIFS($B$118:$B$217,A82,$C$118:$C$217,H82,$D$118:$D$217,"&gt;=0",$D$118:$D$217,"&lt;&gt;",$A$118:$A$217,"&lt;&gt;")&lt;&gt;COUNTIFS($B$118:$B$217,A82),"Check event quantity / unit",SUMIFS($D$118:$D$217,$B$118:$B$217,A82,$C$118:$C$217,H82))))</x:f>
      </x:c>
      <x:c r="L82" s="56" t="str">
        <x:f>IF(A82="","",IF(AND(ISNUMBER(I82),ISNUMBER(J82)),I82-J82,""))</x:f>
      </x:c>
      <x:c r="M82" s="56" t="str">
        <x:f>IF(A82="","",IF(AND(ISNUMBER(J82),ISNUMBER(K82)),J82-K82,""))</x:f>
      </x:c>
      <x:c r="N82" s="40"/>
      <x:c r="O82" s="31"/>
    </x:row>
    <x:row r="83" ht="36" customHeight="1">
      <x:c r="A83" s="31"/>
      <x:c r="B83" s="31"/>
      <x:c r="C83" s="31"/>
      <x:c r="D83" s="31"/>
      <x:c r="E83" s="34" t="str">
        <x:f>IF(A83="","",IF(COUNTIFS($A$8:$A$107,A83)&lt;&gt;1,"Duplicate Packing line ID",IF(OR(B83="",C83="",D83="",H83="",I83="",J83="",O83=""),"Complete component, revision and quantities",IF(COUNTIFS('Materials Hardware'!$A$8:$A$107,O83,'Materials Hardware'!$B$8:$B$107,B83,'Materials Hardware'!$F$8:$F$107,C83,'Materials Hardware'!$O$8:$O$107,D83)&lt;&gt;1,"Component reference does not match",IF(OR(I83&lt;&gt;INT(I83),J83&lt;&gt;INT(J83),I83&lt;J83),"Review ordered allocation and packed count",IF(OR(F83="",G83=""),"Allocate shipment and carton",IF(COUNTIFS($B$118:$B$217,A83)=0,"Awaiting receipt event",IF(COUNTIFS($B$118:$B$217,A83,$C$118:$C$217,H83,$D$118:$D$217,"&gt;=0",$D$118:$D$217,"&lt;&gt;",$A$118:$A$217,"&lt;&gt;",$E$118:$E$217,"&gt;0",$F$118:$F$217,"&lt;&gt;",$L$118:$L$217,"&gt;0",$M$118:$M$217,"&lt;&gt;",$I$118:$I$217,"&lt;&gt;Not inspected",$I$118:$I$217,"&lt;&gt;")&lt;&gt;COUNTIFS($B$118:$B$217,A83),"Complete receipt units and inspection",IF(AND(COUNTIFS($A$228:$A$327,A83,$K$228:$K$327,"Closed")&gt;0,OR(COUNTIFS($B$118:$B$217,A83,$N$118:$N$217,"Final")=0,SUM(COUNTIFS($A$228:$A$327,A83,$G$228:$G$327,"&lt;&gt;",$H$228:$H$327,"Accepted",$I$228:$I$327,"&lt;&gt;",$J$228:$J$327,"&gt;0",$L$228:$L$327,"&lt;&gt;",$M$228:$M$327,"&gt;0"),COUNTIFS($A$228:$A$327,A83,$G$228:$G$327,"&lt;&gt;",$H$228:$H$327,"Accepted with agreed adjustment",$I$228:$I$327,"&lt;&gt;",$J$228:$J$327,"&gt;0",$L$228:$L$327,"&lt;&gt;",$M$228:$M$327,"&gt;0"))&lt;&gt;1)),"Closure needs final receipt and recheck",IF(AND(COUNTIFS($A$228:$A$327,A83,$K$228:$K$327,"Closed")&gt;0,OR(L83&lt;&gt;0,M83&lt;&gt;0,COUNTIFS($B$118:$B$217,A83,$I$118:$I$217,"Observed")&gt;0),COUNTIFS($A$228:$A$327,A83,$H$228:$H$327,"Accepted with agreed adjustment",$E$228:$E$327,"&lt;&gt;")&lt;&gt;1),"Resolve quantity or damage before closure",IF(AND(N83&lt;&gt;"",COUNTIFS($B$118:$B$217,A83,$N$118:$N$217,"Final")=0),"Shortage needs final receipt evidence","Review counts, inspection and action records")))))))))))</x:f>
      </x:c>
      <x:c r="F83" s="31"/>
      <x:c r="G83" s="31"/>
      <x:c r="H83" s="28"/>
      <x:c r="I83" s="40"/>
      <x:c r="J83" s="40"/>
      <x:c r="K83" s="56" t="str">
        <x:f>IF(A83="","",IF(COUNTIFS($B$118:$B$217,A83)=0,"",IF(COUNTIFS($B$118:$B$217,A83,$C$118:$C$217,H83,$D$118:$D$217,"&gt;=0",$D$118:$D$217,"&lt;&gt;",$A$118:$A$217,"&lt;&gt;")&lt;&gt;COUNTIFS($B$118:$B$217,A83),"Check event quantity / unit",SUMIFS($D$118:$D$217,$B$118:$B$217,A83,$C$118:$C$217,H83))))</x:f>
      </x:c>
      <x:c r="L83" s="56" t="str">
        <x:f>IF(A83="","",IF(AND(ISNUMBER(I83),ISNUMBER(J83)),I83-J83,""))</x:f>
      </x:c>
      <x:c r="M83" s="56" t="str">
        <x:f>IF(A83="","",IF(AND(ISNUMBER(J83),ISNUMBER(K83)),J83-K83,""))</x:f>
      </x:c>
      <x:c r="N83" s="40"/>
      <x:c r="O83" s="31"/>
    </x:row>
    <x:row r="84" ht="36" customHeight="1">
      <x:c r="A84" s="31"/>
      <x:c r="B84" s="31"/>
      <x:c r="C84" s="31"/>
      <x:c r="D84" s="31"/>
      <x:c r="E84" s="34" t="str">
        <x:f>IF(A84="","",IF(COUNTIFS($A$8:$A$107,A84)&lt;&gt;1,"Duplicate Packing line ID",IF(OR(B84="",C84="",D84="",H84="",I84="",J84="",O84=""),"Complete component, revision and quantities",IF(COUNTIFS('Materials Hardware'!$A$8:$A$107,O84,'Materials Hardware'!$B$8:$B$107,B84,'Materials Hardware'!$F$8:$F$107,C84,'Materials Hardware'!$O$8:$O$107,D84)&lt;&gt;1,"Component reference does not match",IF(OR(I84&lt;&gt;INT(I84),J84&lt;&gt;INT(J84),I84&lt;J84),"Review ordered allocation and packed count",IF(OR(F84="",G84=""),"Allocate shipment and carton",IF(COUNTIFS($B$118:$B$217,A84)=0,"Awaiting receipt event",IF(COUNTIFS($B$118:$B$217,A84,$C$118:$C$217,H84,$D$118:$D$217,"&gt;=0",$D$118:$D$217,"&lt;&gt;",$A$118:$A$217,"&lt;&gt;",$E$118:$E$217,"&gt;0",$F$118:$F$217,"&lt;&gt;",$L$118:$L$217,"&gt;0",$M$118:$M$217,"&lt;&gt;",$I$118:$I$217,"&lt;&gt;Not inspected",$I$118:$I$217,"&lt;&gt;")&lt;&gt;COUNTIFS($B$118:$B$217,A84),"Complete receipt units and inspection",IF(AND(COUNTIFS($A$228:$A$327,A84,$K$228:$K$327,"Closed")&gt;0,OR(COUNTIFS($B$118:$B$217,A84,$N$118:$N$217,"Final")=0,SUM(COUNTIFS($A$228:$A$327,A84,$G$228:$G$327,"&lt;&gt;",$H$228:$H$327,"Accepted",$I$228:$I$327,"&lt;&gt;",$J$228:$J$327,"&gt;0",$L$228:$L$327,"&lt;&gt;",$M$228:$M$327,"&gt;0"),COUNTIFS($A$228:$A$327,A84,$G$228:$G$327,"&lt;&gt;",$H$228:$H$327,"Accepted with agreed adjustment",$I$228:$I$327,"&lt;&gt;",$J$228:$J$327,"&gt;0",$L$228:$L$327,"&lt;&gt;",$M$228:$M$327,"&gt;0"))&lt;&gt;1)),"Closure needs final receipt and recheck",IF(AND(COUNTIFS($A$228:$A$327,A84,$K$228:$K$327,"Closed")&gt;0,OR(L84&lt;&gt;0,M84&lt;&gt;0,COUNTIFS($B$118:$B$217,A84,$I$118:$I$217,"Observed")&gt;0),COUNTIFS($A$228:$A$327,A84,$H$228:$H$327,"Accepted with agreed adjustment",$E$228:$E$327,"&lt;&gt;")&lt;&gt;1),"Resolve quantity or damage before closure",IF(AND(N84&lt;&gt;"",COUNTIFS($B$118:$B$217,A84,$N$118:$N$217,"Final")=0),"Shortage needs final receipt evidence","Review counts, inspection and action records")))))))))))</x:f>
      </x:c>
      <x:c r="F84" s="31"/>
      <x:c r="G84" s="31"/>
      <x:c r="H84" s="28"/>
      <x:c r="I84" s="40"/>
      <x:c r="J84" s="40"/>
      <x:c r="K84" s="56" t="str">
        <x:f>IF(A84="","",IF(COUNTIFS($B$118:$B$217,A84)=0,"",IF(COUNTIFS($B$118:$B$217,A84,$C$118:$C$217,H84,$D$118:$D$217,"&gt;=0",$D$118:$D$217,"&lt;&gt;",$A$118:$A$217,"&lt;&gt;")&lt;&gt;COUNTIFS($B$118:$B$217,A84),"Check event quantity / unit",SUMIFS($D$118:$D$217,$B$118:$B$217,A84,$C$118:$C$217,H84))))</x:f>
      </x:c>
      <x:c r="L84" s="56" t="str">
        <x:f>IF(A84="","",IF(AND(ISNUMBER(I84),ISNUMBER(J84)),I84-J84,""))</x:f>
      </x:c>
      <x:c r="M84" s="56" t="str">
        <x:f>IF(A84="","",IF(AND(ISNUMBER(J84),ISNUMBER(K84)),J84-K84,""))</x:f>
      </x:c>
      <x:c r="N84" s="40"/>
      <x:c r="O84" s="31"/>
    </x:row>
    <x:row r="85" ht="36" customHeight="1">
      <x:c r="A85" s="31"/>
      <x:c r="B85" s="31"/>
      <x:c r="C85" s="31"/>
      <x:c r="D85" s="31"/>
      <x:c r="E85" s="34" t="str">
        <x:f>IF(A85="","",IF(COUNTIFS($A$8:$A$107,A85)&lt;&gt;1,"Duplicate Packing line ID",IF(OR(B85="",C85="",D85="",H85="",I85="",J85="",O85=""),"Complete component, revision and quantities",IF(COUNTIFS('Materials Hardware'!$A$8:$A$107,O85,'Materials Hardware'!$B$8:$B$107,B85,'Materials Hardware'!$F$8:$F$107,C85,'Materials Hardware'!$O$8:$O$107,D85)&lt;&gt;1,"Component reference does not match",IF(OR(I85&lt;&gt;INT(I85),J85&lt;&gt;INT(J85),I85&lt;J85),"Review ordered allocation and packed count",IF(OR(F85="",G85=""),"Allocate shipment and carton",IF(COUNTIFS($B$118:$B$217,A85)=0,"Awaiting receipt event",IF(COUNTIFS($B$118:$B$217,A85,$C$118:$C$217,H85,$D$118:$D$217,"&gt;=0",$D$118:$D$217,"&lt;&gt;",$A$118:$A$217,"&lt;&gt;",$E$118:$E$217,"&gt;0",$F$118:$F$217,"&lt;&gt;",$L$118:$L$217,"&gt;0",$M$118:$M$217,"&lt;&gt;",$I$118:$I$217,"&lt;&gt;Not inspected",$I$118:$I$217,"&lt;&gt;")&lt;&gt;COUNTIFS($B$118:$B$217,A85),"Complete receipt units and inspection",IF(AND(COUNTIFS($A$228:$A$327,A85,$K$228:$K$327,"Closed")&gt;0,OR(COUNTIFS($B$118:$B$217,A85,$N$118:$N$217,"Final")=0,SUM(COUNTIFS($A$228:$A$327,A85,$G$228:$G$327,"&lt;&gt;",$H$228:$H$327,"Accepted",$I$228:$I$327,"&lt;&gt;",$J$228:$J$327,"&gt;0",$L$228:$L$327,"&lt;&gt;",$M$228:$M$327,"&gt;0"),COUNTIFS($A$228:$A$327,A85,$G$228:$G$327,"&lt;&gt;",$H$228:$H$327,"Accepted with agreed adjustment",$I$228:$I$327,"&lt;&gt;",$J$228:$J$327,"&gt;0",$L$228:$L$327,"&lt;&gt;",$M$228:$M$327,"&gt;0"))&lt;&gt;1)),"Closure needs final receipt and recheck",IF(AND(COUNTIFS($A$228:$A$327,A85,$K$228:$K$327,"Closed")&gt;0,OR(L85&lt;&gt;0,M85&lt;&gt;0,COUNTIFS($B$118:$B$217,A85,$I$118:$I$217,"Observed")&gt;0),COUNTIFS($A$228:$A$327,A85,$H$228:$H$327,"Accepted with agreed adjustment",$E$228:$E$327,"&lt;&gt;")&lt;&gt;1),"Resolve quantity or damage before closure",IF(AND(N85&lt;&gt;"",COUNTIFS($B$118:$B$217,A85,$N$118:$N$217,"Final")=0),"Shortage needs final receipt evidence","Review counts, inspection and action records")))))))))))</x:f>
      </x:c>
      <x:c r="F85" s="31"/>
      <x:c r="G85" s="31"/>
      <x:c r="H85" s="28"/>
      <x:c r="I85" s="40"/>
      <x:c r="J85" s="40"/>
      <x:c r="K85" s="56" t="str">
        <x:f>IF(A85="","",IF(COUNTIFS($B$118:$B$217,A85)=0,"",IF(COUNTIFS($B$118:$B$217,A85,$C$118:$C$217,H85,$D$118:$D$217,"&gt;=0",$D$118:$D$217,"&lt;&gt;",$A$118:$A$217,"&lt;&gt;")&lt;&gt;COUNTIFS($B$118:$B$217,A85),"Check event quantity / unit",SUMIFS($D$118:$D$217,$B$118:$B$217,A85,$C$118:$C$217,H85))))</x:f>
      </x:c>
      <x:c r="L85" s="56" t="str">
        <x:f>IF(A85="","",IF(AND(ISNUMBER(I85),ISNUMBER(J85)),I85-J85,""))</x:f>
      </x:c>
      <x:c r="M85" s="56" t="str">
        <x:f>IF(A85="","",IF(AND(ISNUMBER(J85),ISNUMBER(K85)),J85-K85,""))</x:f>
      </x:c>
      <x:c r="N85" s="40"/>
      <x:c r="O85" s="31"/>
    </x:row>
    <x:row r="86" ht="36" customHeight="1">
      <x:c r="A86" s="31"/>
      <x:c r="B86" s="31"/>
      <x:c r="C86" s="31"/>
      <x:c r="D86" s="31"/>
      <x:c r="E86" s="34" t="str">
        <x:f>IF(A86="","",IF(COUNTIFS($A$8:$A$107,A86)&lt;&gt;1,"Duplicate Packing line ID",IF(OR(B86="",C86="",D86="",H86="",I86="",J86="",O86=""),"Complete component, revision and quantities",IF(COUNTIFS('Materials Hardware'!$A$8:$A$107,O86,'Materials Hardware'!$B$8:$B$107,B86,'Materials Hardware'!$F$8:$F$107,C86,'Materials Hardware'!$O$8:$O$107,D86)&lt;&gt;1,"Component reference does not match",IF(OR(I86&lt;&gt;INT(I86),J86&lt;&gt;INT(J86),I86&lt;J86),"Review ordered allocation and packed count",IF(OR(F86="",G86=""),"Allocate shipment and carton",IF(COUNTIFS($B$118:$B$217,A86)=0,"Awaiting receipt event",IF(COUNTIFS($B$118:$B$217,A86,$C$118:$C$217,H86,$D$118:$D$217,"&gt;=0",$D$118:$D$217,"&lt;&gt;",$A$118:$A$217,"&lt;&gt;",$E$118:$E$217,"&gt;0",$F$118:$F$217,"&lt;&gt;",$L$118:$L$217,"&gt;0",$M$118:$M$217,"&lt;&gt;",$I$118:$I$217,"&lt;&gt;Not inspected",$I$118:$I$217,"&lt;&gt;")&lt;&gt;COUNTIFS($B$118:$B$217,A86),"Complete receipt units and inspection",IF(AND(COUNTIFS($A$228:$A$327,A86,$K$228:$K$327,"Closed")&gt;0,OR(COUNTIFS($B$118:$B$217,A86,$N$118:$N$217,"Final")=0,SUM(COUNTIFS($A$228:$A$327,A86,$G$228:$G$327,"&lt;&gt;",$H$228:$H$327,"Accepted",$I$228:$I$327,"&lt;&gt;",$J$228:$J$327,"&gt;0",$L$228:$L$327,"&lt;&gt;",$M$228:$M$327,"&gt;0"),COUNTIFS($A$228:$A$327,A86,$G$228:$G$327,"&lt;&gt;",$H$228:$H$327,"Accepted with agreed adjustment",$I$228:$I$327,"&lt;&gt;",$J$228:$J$327,"&gt;0",$L$228:$L$327,"&lt;&gt;",$M$228:$M$327,"&gt;0"))&lt;&gt;1)),"Closure needs final receipt and recheck",IF(AND(COUNTIFS($A$228:$A$327,A86,$K$228:$K$327,"Closed")&gt;0,OR(L86&lt;&gt;0,M86&lt;&gt;0,COUNTIFS($B$118:$B$217,A86,$I$118:$I$217,"Observed")&gt;0),COUNTIFS($A$228:$A$327,A86,$H$228:$H$327,"Accepted with agreed adjustment",$E$228:$E$327,"&lt;&gt;")&lt;&gt;1),"Resolve quantity or damage before closure",IF(AND(N86&lt;&gt;"",COUNTIFS($B$118:$B$217,A86,$N$118:$N$217,"Final")=0),"Shortage needs final receipt evidence","Review counts, inspection and action records")))))))))))</x:f>
      </x:c>
      <x:c r="F86" s="31"/>
      <x:c r="G86" s="31"/>
      <x:c r="H86" s="28"/>
      <x:c r="I86" s="40"/>
      <x:c r="J86" s="40"/>
      <x:c r="K86" s="56" t="str">
        <x:f>IF(A86="","",IF(COUNTIFS($B$118:$B$217,A86)=0,"",IF(COUNTIFS($B$118:$B$217,A86,$C$118:$C$217,H86,$D$118:$D$217,"&gt;=0",$D$118:$D$217,"&lt;&gt;",$A$118:$A$217,"&lt;&gt;")&lt;&gt;COUNTIFS($B$118:$B$217,A86),"Check event quantity / unit",SUMIFS($D$118:$D$217,$B$118:$B$217,A86,$C$118:$C$217,H86))))</x:f>
      </x:c>
      <x:c r="L86" s="56" t="str">
        <x:f>IF(A86="","",IF(AND(ISNUMBER(I86),ISNUMBER(J86)),I86-J86,""))</x:f>
      </x:c>
      <x:c r="M86" s="56" t="str">
        <x:f>IF(A86="","",IF(AND(ISNUMBER(J86),ISNUMBER(K86)),J86-K86,""))</x:f>
      </x:c>
      <x:c r="N86" s="40"/>
      <x:c r="O86" s="31"/>
    </x:row>
    <x:row r="87" ht="36" customHeight="1">
      <x:c r="A87" s="31"/>
      <x:c r="B87" s="31"/>
      <x:c r="C87" s="31"/>
      <x:c r="D87" s="31"/>
      <x:c r="E87" s="34" t="str">
        <x:f>IF(A87="","",IF(COUNTIFS($A$8:$A$107,A87)&lt;&gt;1,"Duplicate Packing line ID",IF(OR(B87="",C87="",D87="",H87="",I87="",J87="",O87=""),"Complete component, revision and quantities",IF(COUNTIFS('Materials Hardware'!$A$8:$A$107,O87,'Materials Hardware'!$B$8:$B$107,B87,'Materials Hardware'!$F$8:$F$107,C87,'Materials Hardware'!$O$8:$O$107,D87)&lt;&gt;1,"Component reference does not match",IF(OR(I87&lt;&gt;INT(I87),J87&lt;&gt;INT(J87),I87&lt;J87),"Review ordered allocation and packed count",IF(OR(F87="",G87=""),"Allocate shipment and carton",IF(COUNTIFS($B$118:$B$217,A87)=0,"Awaiting receipt event",IF(COUNTIFS($B$118:$B$217,A87,$C$118:$C$217,H87,$D$118:$D$217,"&gt;=0",$D$118:$D$217,"&lt;&gt;",$A$118:$A$217,"&lt;&gt;",$E$118:$E$217,"&gt;0",$F$118:$F$217,"&lt;&gt;",$L$118:$L$217,"&gt;0",$M$118:$M$217,"&lt;&gt;",$I$118:$I$217,"&lt;&gt;Not inspected",$I$118:$I$217,"&lt;&gt;")&lt;&gt;COUNTIFS($B$118:$B$217,A87),"Complete receipt units and inspection",IF(AND(COUNTIFS($A$228:$A$327,A87,$K$228:$K$327,"Closed")&gt;0,OR(COUNTIFS($B$118:$B$217,A87,$N$118:$N$217,"Final")=0,SUM(COUNTIFS($A$228:$A$327,A87,$G$228:$G$327,"&lt;&gt;",$H$228:$H$327,"Accepted",$I$228:$I$327,"&lt;&gt;",$J$228:$J$327,"&gt;0",$L$228:$L$327,"&lt;&gt;",$M$228:$M$327,"&gt;0"),COUNTIFS($A$228:$A$327,A87,$G$228:$G$327,"&lt;&gt;",$H$228:$H$327,"Accepted with agreed adjustment",$I$228:$I$327,"&lt;&gt;",$J$228:$J$327,"&gt;0",$L$228:$L$327,"&lt;&gt;",$M$228:$M$327,"&gt;0"))&lt;&gt;1)),"Closure needs final receipt and recheck",IF(AND(COUNTIFS($A$228:$A$327,A87,$K$228:$K$327,"Closed")&gt;0,OR(L87&lt;&gt;0,M87&lt;&gt;0,COUNTIFS($B$118:$B$217,A87,$I$118:$I$217,"Observed")&gt;0),COUNTIFS($A$228:$A$327,A87,$H$228:$H$327,"Accepted with agreed adjustment",$E$228:$E$327,"&lt;&gt;")&lt;&gt;1),"Resolve quantity or damage before closure",IF(AND(N87&lt;&gt;"",COUNTIFS($B$118:$B$217,A87,$N$118:$N$217,"Final")=0),"Shortage needs final receipt evidence","Review counts, inspection and action records")))))))))))</x:f>
      </x:c>
      <x:c r="F87" s="31"/>
      <x:c r="G87" s="31"/>
      <x:c r="H87" s="28"/>
      <x:c r="I87" s="40"/>
      <x:c r="J87" s="40"/>
      <x:c r="K87" s="56" t="str">
        <x:f>IF(A87="","",IF(COUNTIFS($B$118:$B$217,A87)=0,"",IF(COUNTIFS($B$118:$B$217,A87,$C$118:$C$217,H87,$D$118:$D$217,"&gt;=0",$D$118:$D$217,"&lt;&gt;",$A$118:$A$217,"&lt;&gt;")&lt;&gt;COUNTIFS($B$118:$B$217,A87),"Check event quantity / unit",SUMIFS($D$118:$D$217,$B$118:$B$217,A87,$C$118:$C$217,H87))))</x:f>
      </x:c>
      <x:c r="L87" s="56" t="str">
        <x:f>IF(A87="","",IF(AND(ISNUMBER(I87),ISNUMBER(J87)),I87-J87,""))</x:f>
      </x:c>
      <x:c r="M87" s="56" t="str">
        <x:f>IF(A87="","",IF(AND(ISNUMBER(J87),ISNUMBER(K87)),J87-K87,""))</x:f>
      </x:c>
      <x:c r="N87" s="40"/>
      <x:c r="O87" s="31"/>
    </x:row>
    <x:row r="88" ht="36" customHeight="1">
      <x:c r="A88" s="31"/>
      <x:c r="B88" s="31"/>
      <x:c r="C88" s="31"/>
      <x:c r="D88" s="31"/>
      <x:c r="E88" s="34" t="str">
        <x:f>IF(A88="","",IF(COUNTIFS($A$8:$A$107,A88)&lt;&gt;1,"Duplicate Packing line ID",IF(OR(B88="",C88="",D88="",H88="",I88="",J88="",O88=""),"Complete component, revision and quantities",IF(COUNTIFS('Materials Hardware'!$A$8:$A$107,O88,'Materials Hardware'!$B$8:$B$107,B88,'Materials Hardware'!$F$8:$F$107,C88,'Materials Hardware'!$O$8:$O$107,D88)&lt;&gt;1,"Component reference does not match",IF(OR(I88&lt;&gt;INT(I88),J88&lt;&gt;INT(J88),I88&lt;J88),"Review ordered allocation and packed count",IF(OR(F88="",G88=""),"Allocate shipment and carton",IF(COUNTIFS($B$118:$B$217,A88)=0,"Awaiting receipt event",IF(COUNTIFS($B$118:$B$217,A88,$C$118:$C$217,H88,$D$118:$D$217,"&gt;=0",$D$118:$D$217,"&lt;&gt;",$A$118:$A$217,"&lt;&gt;",$E$118:$E$217,"&gt;0",$F$118:$F$217,"&lt;&gt;",$L$118:$L$217,"&gt;0",$M$118:$M$217,"&lt;&gt;",$I$118:$I$217,"&lt;&gt;Not inspected",$I$118:$I$217,"&lt;&gt;")&lt;&gt;COUNTIFS($B$118:$B$217,A88),"Complete receipt units and inspection",IF(AND(COUNTIFS($A$228:$A$327,A88,$K$228:$K$327,"Closed")&gt;0,OR(COUNTIFS($B$118:$B$217,A88,$N$118:$N$217,"Final")=0,SUM(COUNTIFS($A$228:$A$327,A88,$G$228:$G$327,"&lt;&gt;",$H$228:$H$327,"Accepted",$I$228:$I$327,"&lt;&gt;",$J$228:$J$327,"&gt;0",$L$228:$L$327,"&lt;&gt;",$M$228:$M$327,"&gt;0"),COUNTIFS($A$228:$A$327,A88,$G$228:$G$327,"&lt;&gt;",$H$228:$H$327,"Accepted with agreed adjustment",$I$228:$I$327,"&lt;&gt;",$J$228:$J$327,"&gt;0",$L$228:$L$327,"&lt;&gt;",$M$228:$M$327,"&gt;0"))&lt;&gt;1)),"Closure needs final receipt and recheck",IF(AND(COUNTIFS($A$228:$A$327,A88,$K$228:$K$327,"Closed")&gt;0,OR(L88&lt;&gt;0,M88&lt;&gt;0,COUNTIFS($B$118:$B$217,A88,$I$118:$I$217,"Observed")&gt;0),COUNTIFS($A$228:$A$327,A88,$H$228:$H$327,"Accepted with agreed adjustment",$E$228:$E$327,"&lt;&gt;")&lt;&gt;1),"Resolve quantity or damage before closure",IF(AND(N88&lt;&gt;"",COUNTIFS($B$118:$B$217,A88,$N$118:$N$217,"Final")=0),"Shortage needs final receipt evidence","Review counts, inspection and action records")))))))))))</x:f>
      </x:c>
      <x:c r="F88" s="31"/>
      <x:c r="G88" s="31"/>
      <x:c r="H88" s="28"/>
      <x:c r="I88" s="40"/>
      <x:c r="J88" s="40"/>
      <x:c r="K88" s="56" t="str">
        <x:f>IF(A88="","",IF(COUNTIFS($B$118:$B$217,A88)=0,"",IF(COUNTIFS($B$118:$B$217,A88,$C$118:$C$217,H88,$D$118:$D$217,"&gt;=0",$D$118:$D$217,"&lt;&gt;",$A$118:$A$217,"&lt;&gt;")&lt;&gt;COUNTIFS($B$118:$B$217,A88),"Check event quantity / unit",SUMIFS($D$118:$D$217,$B$118:$B$217,A88,$C$118:$C$217,H88))))</x:f>
      </x:c>
      <x:c r="L88" s="56" t="str">
        <x:f>IF(A88="","",IF(AND(ISNUMBER(I88),ISNUMBER(J88)),I88-J88,""))</x:f>
      </x:c>
      <x:c r="M88" s="56" t="str">
        <x:f>IF(A88="","",IF(AND(ISNUMBER(J88),ISNUMBER(K88)),J88-K88,""))</x:f>
      </x:c>
      <x:c r="N88" s="40"/>
      <x:c r="O88" s="31"/>
    </x:row>
    <x:row r="89" ht="36" customHeight="1">
      <x:c r="A89" s="31"/>
      <x:c r="B89" s="31"/>
      <x:c r="C89" s="31"/>
      <x:c r="D89" s="31"/>
      <x:c r="E89" s="34" t="str">
        <x:f>IF(A89="","",IF(COUNTIFS($A$8:$A$107,A89)&lt;&gt;1,"Duplicate Packing line ID",IF(OR(B89="",C89="",D89="",H89="",I89="",J89="",O89=""),"Complete component, revision and quantities",IF(COUNTIFS('Materials Hardware'!$A$8:$A$107,O89,'Materials Hardware'!$B$8:$B$107,B89,'Materials Hardware'!$F$8:$F$107,C89,'Materials Hardware'!$O$8:$O$107,D89)&lt;&gt;1,"Component reference does not match",IF(OR(I89&lt;&gt;INT(I89),J89&lt;&gt;INT(J89),I89&lt;J89),"Review ordered allocation and packed count",IF(OR(F89="",G89=""),"Allocate shipment and carton",IF(COUNTIFS($B$118:$B$217,A89)=0,"Awaiting receipt event",IF(COUNTIFS($B$118:$B$217,A89,$C$118:$C$217,H89,$D$118:$D$217,"&gt;=0",$D$118:$D$217,"&lt;&gt;",$A$118:$A$217,"&lt;&gt;",$E$118:$E$217,"&gt;0",$F$118:$F$217,"&lt;&gt;",$L$118:$L$217,"&gt;0",$M$118:$M$217,"&lt;&gt;",$I$118:$I$217,"&lt;&gt;Not inspected",$I$118:$I$217,"&lt;&gt;")&lt;&gt;COUNTIFS($B$118:$B$217,A89),"Complete receipt units and inspection",IF(AND(COUNTIFS($A$228:$A$327,A89,$K$228:$K$327,"Closed")&gt;0,OR(COUNTIFS($B$118:$B$217,A89,$N$118:$N$217,"Final")=0,SUM(COUNTIFS($A$228:$A$327,A89,$G$228:$G$327,"&lt;&gt;",$H$228:$H$327,"Accepted",$I$228:$I$327,"&lt;&gt;",$J$228:$J$327,"&gt;0",$L$228:$L$327,"&lt;&gt;",$M$228:$M$327,"&gt;0"),COUNTIFS($A$228:$A$327,A89,$G$228:$G$327,"&lt;&gt;",$H$228:$H$327,"Accepted with agreed adjustment",$I$228:$I$327,"&lt;&gt;",$J$228:$J$327,"&gt;0",$L$228:$L$327,"&lt;&gt;",$M$228:$M$327,"&gt;0"))&lt;&gt;1)),"Closure needs final receipt and recheck",IF(AND(COUNTIFS($A$228:$A$327,A89,$K$228:$K$327,"Closed")&gt;0,OR(L89&lt;&gt;0,M89&lt;&gt;0,COUNTIFS($B$118:$B$217,A89,$I$118:$I$217,"Observed")&gt;0),COUNTIFS($A$228:$A$327,A89,$H$228:$H$327,"Accepted with agreed adjustment",$E$228:$E$327,"&lt;&gt;")&lt;&gt;1),"Resolve quantity or damage before closure",IF(AND(N89&lt;&gt;"",COUNTIFS($B$118:$B$217,A89,$N$118:$N$217,"Final")=0),"Shortage needs final receipt evidence","Review counts, inspection and action records")))))))))))</x:f>
      </x:c>
      <x:c r="F89" s="31"/>
      <x:c r="G89" s="31"/>
      <x:c r="H89" s="28"/>
      <x:c r="I89" s="40"/>
      <x:c r="J89" s="40"/>
      <x:c r="K89" s="56" t="str">
        <x:f>IF(A89="","",IF(COUNTIFS($B$118:$B$217,A89)=0,"",IF(COUNTIFS($B$118:$B$217,A89,$C$118:$C$217,H89,$D$118:$D$217,"&gt;=0",$D$118:$D$217,"&lt;&gt;",$A$118:$A$217,"&lt;&gt;")&lt;&gt;COUNTIFS($B$118:$B$217,A89),"Check event quantity / unit",SUMIFS($D$118:$D$217,$B$118:$B$217,A89,$C$118:$C$217,H89))))</x:f>
      </x:c>
      <x:c r="L89" s="56" t="str">
        <x:f>IF(A89="","",IF(AND(ISNUMBER(I89),ISNUMBER(J89)),I89-J89,""))</x:f>
      </x:c>
      <x:c r="M89" s="56" t="str">
        <x:f>IF(A89="","",IF(AND(ISNUMBER(J89),ISNUMBER(K89)),J89-K89,""))</x:f>
      </x:c>
      <x:c r="N89" s="40"/>
      <x:c r="O89" s="31"/>
    </x:row>
    <x:row r="90" ht="36" customHeight="1">
      <x:c r="A90" s="31"/>
      <x:c r="B90" s="31"/>
      <x:c r="C90" s="31"/>
      <x:c r="D90" s="31"/>
      <x:c r="E90" s="34" t="str">
        <x:f>IF(A90="","",IF(COUNTIFS($A$8:$A$107,A90)&lt;&gt;1,"Duplicate Packing line ID",IF(OR(B90="",C90="",D90="",H90="",I90="",J90="",O90=""),"Complete component, revision and quantities",IF(COUNTIFS('Materials Hardware'!$A$8:$A$107,O90,'Materials Hardware'!$B$8:$B$107,B90,'Materials Hardware'!$F$8:$F$107,C90,'Materials Hardware'!$O$8:$O$107,D90)&lt;&gt;1,"Component reference does not match",IF(OR(I90&lt;&gt;INT(I90),J90&lt;&gt;INT(J90),I90&lt;J90),"Review ordered allocation and packed count",IF(OR(F90="",G90=""),"Allocate shipment and carton",IF(COUNTIFS($B$118:$B$217,A90)=0,"Awaiting receipt event",IF(COUNTIFS($B$118:$B$217,A90,$C$118:$C$217,H90,$D$118:$D$217,"&gt;=0",$D$118:$D$217,"&lt;&gt;",$A$118:$A$217,"&lt;&gt;",$E$118:$E$217,"&gt;0",$F$118:$F$217,"&lt;&gt;",$L$118:$L$217,"&gt;0",$M$118:$M$217,"&lt;&gt;",$I$118:$I$217,"&lt;&gt;Not inspected",$I$118:$I$217,"&lt;&gt;")&lt;&gt;COUNTIFS($B$118:$B$217,A90),"Complete receipt units and inspection",IF(AND(COUNTIFS($A$228:$A$327,A90,$K$228:$K$327,"Closed")&gt;0,OR(COUNTIFS($B$118:$B$217,A90,$N$118:$N$217,"Final")=0,SUM(COUNTIFS($A$228:$A$327,A90,$G$228:$G$327,"&lt;&gt;",$H$228:$H$327,"Accepted",$I$228:$I$327,"&lt;&gt;",$J$228:$J$327,"&gt;0",$L$228:$L$327,"&lt;&gt;",$M$228:$M$327,"&gt;0"),COUNTIFS($A$228:$A$327,A90,$G$228:$G$327,"&lt;&gt;",$H$228:$H$327,"Accepted with agreed adjustment",$I$228:$I$327,"&lt;&gt;",$J$228:$J$327,"&gt;0",$L$228:$L$327,"&lt;&gt;",$M$228:$M$327,"&gt;0"))&lt;&gt;1)),"Closure needs final receipt and recheck",IF(AND(COUNTIFS($A$228:$A$327,A90,$K$228:$K$327,"Closed")&gt;0,OR(L90&lt;&gt;0,M90&lt;&gt;0,COUNTIFS($B$118:$B$217,A90,$I$118:$I$217,"Observed")&gt;0),COUNTIFS($A$228:$A$327,A90,$H$228:$H$327,"Accepted with agreed adjustment",$E$228:$E$327,"&lt;&gt;")&lt;&gt;1),"Resolve quantity or damage before closure",IF(AND(N90&lt;&gt;"",COUNTIFS($B$118:$B$217,A90,$N$118:$N$217,"Final")=0),"Shortage needs final receipt evidence","Review counts, inspection and action records")))))))))))</x:f>
      </x:c>
      <x:c r="F90" s="31"/>
      <x:c r="G90" s="31"/>
      <x:c r="H90" s="28"/>
      <x:c r="I90" s="40"/>
      <x:c r="J90" s="40"/>
      <x:c r="K90" s="56" t="str">
        <x:f>IF(A90="","",IF(COUNTIFS($B$118:$B$217,A90)=0,"",IF(COUNTIFS($B$118:$B$217,A90,$C$118:$C$217,H90,$D$118:$D$217,"&gt;=0",$D$118:$D$217,"&lt;&gt;",$A$118:$A$217,"&lt;&gt;")&lt;&gt;COUNTIFS($B$118:$B$217,A90),"Check event quantity / unit",SUMIFS($D$118:$D$217,$B$118:$B$217,A90,$C$118:$C$217,H90))))</x:f>
      </x:c>
      <x:c r="L90" s="56" t="str">
        <x:f>IF(A90="","",IF(AND(ISNUMBER(I90),ISNUMBER(J90)),I90-J90,""))</x:f>
      </x:c>
      <x:c r="M90" s="56" t="str">
        <x:f>IF(A90="","",IF(AND(ISNUMBER(J90),ISNUMBER(K90)),J90-K90,""))</x:f>
      </x:c>
      <x:c r="N90" s="40"/>
      <x:c r="O90" s="31"/>
    </x:row>
    <x:row r="91" ht="36" customHeight="1">
      <x:c r="A91" s="31"/>
      <x:c r="B91" s="31"/>
      <x:c r="C91" s="31"/>
      <x:c r="D91" s="31"/>
      <x:c r="E91" s="34" t="str">
        <x:f>IF(A91="","",IF(COUNTIFS($A$8:$A$107,A91)&lt;&gt;1,"Duplicate Packing line ID",IF(OR(B91="",C91="",D91="",H91="",I91="",J91="",O91=""),"Complete component, revision and quantities",IF(COUNTIFS('Materials Hardware'!$A$8:$A$107,O91,'Materials Hardware'!$B$8:$B$107,B91,'Materials Hardware'!$F$8:$F$107,C91,'Materials Hardware'!$O$8:$O$107,D91)&lt;&gt;1,"Component reference does not match",IF(OR(I91&lt;&gt;INT(I91),J91&lt;&gt;INT(J91),I91&lt;J91),"Review ordered allocation and packed count",IF(OR(F91="",G91=""),"Allocate shipment and carton",IF(COUNTIFS($B$118:$B$217,A91)=0,"Awaiting receipt event",IF(COUNTIFS($B$118:$B$217,A91,$C$118:$C$217,H91,$D$118:$D$217,"&gt;=0",$D$118:$D$217,"&lt;&gt;",$A$118:$A$217,"&lt;&gt;",$E$118:$E$217,"&gt;0",$F$118:$F$217,"&lt;&gt;",$L$118:$L$217,"&gt;0",$M$118:$M$217,"&lt;&gt;",$I$118:$I$217,"&lt;&gt;Not inspected",$I$118:$I$217,"&lt;&gt;")&lt;&gt;COUNTIFS($B$118:$B$217,A91),"Complete receipt units and inspection",IF(AND(COUNTIFS($A$228:$A$327,A91,$K$228:$K$327,"Closed")&gt;0,OR(COUNTIFS($B$118:$B$217,A91,$N$118:$N$217,"Final")=0,SUM(COUNTIFS($A$228:$A$327,A91,$G$228:$G$327,"&lt;&gt;",$H$228:$H$327,"Accepted",$I$228:$I$327,"&lt;&gt;",$J$228:$J$327,"&gt;0",$L$228:$L$327,"&lt;&gt;",$M$228:$M$327,"&gt;0"),COUNTIFS($A$228:$A$327,A91,$G$228:$G$327,"&lt;&gt;",$H$228:$H$327,"Accepted with agreed adjustment",$I$228:$I$327,"&lt;&gt;",$J$228:$J$327,"&gt;0",$L$228:$L$327,"&lt;&gt;",$M$228:$M$327,"&gt;0"))&lt;&gt;1)),"Closure needs final receipt and recheck",IF(AND(COUNTIFS($A$228:$A$327,A91,$K$228:$K$327,"Closed")&gt;0,OR(L91&lt;&gt;0,M91&lt;&gt;0,COUNTIFS($B$118:$B$217,A91,$I$118:$I$217,"Observed")&gt;0),COUNTIFS($A$228:$A$327,A91,$H$228:$H$327,"Accepted with agreed adjustment",$E$228:$E$327,"&lt;&gt;")&lt;&gt;1),"Resolve quantity or damage before closure",IF(AND(N91&lt;&gt;"",COUNTIFS($B$118:$B$217,A91,$N$118:$N$217,"Final")=0),"Shortage needs final receipt evidence","Review counts, inspection and action records")))))))))))</x:f>
      </x:c>
      <x:c r="F91" s="31"/>
      <x:c r="G91" s="31"/>
      <x:c r="H91" s="28"/>
      <x:c r="I91" s="40"/>
      <x:c r="J91" s="40"/>
      <x:c r="K91" s="56" t="str">
        <x:f>IF(A91="","",IF(COUNTIFS($B$118:$B$217,A91)=0,"",IF(COUNTIFS($B$118:$B$217,A91,$C$118:$C$217,H91,$D$118:$D$217,"&gt;=0",$D$118:$D$217,"&lt;&gt;",$A$118:$A$217,"&lt;&gt;")&lt;&gt;COUNTIFS($B$118:$B$217,A91),"Check event quantity / unit",SUMIFS($D$118:$D$217,$B$118:$B$217,A91,$C$118:$C$217,H91))))</x:f>
      </x:c>
      <x:c r="L91" s="56" t="str">
        <x:f>IF(A91="","",IF(AND(ISNUMBER(I91),ISNUMBER(J91)),I91-J91,""))</x:f>
      </x:c>
      <x:c r="M91" s="56" t="str">
        <x:f>IF(A91="","",IF(AND(ISNUMBER(J91),ISNUMBER(K91)),J91-K91,""))</x:f>
      </x:c>
      <x:c r="N91" s="40"/>
      <x:c r="O91" s="31"/>
    </x:row>
    <x:row r="92" ht="36" customHeight="1">
      <x:c r="A92" s="31"/>
      <x:c r="B92" s="31"/>
      <x:c r="C92" s="31"/>
      <x:c r="D92" s="31"/>
      <x:c r="E92" s="34" t="str">
        <x:f>IF(A92="","",IF(COUNTIFS($A$8:$A$107,A92)&lt;&gt;1,"Duplicate Packing line ID",IF(OR(B92="",C92="",D92="",H92="",I92="",J92="",O92=""),"Complete component, revision and quantities",IF(COUNTIFS('Materials Hardware'!$A$8:$A$107,O92,'Materials Hardware'!$B$8:$B$107,B92,'Materials Hardware'!$F$8:$F$107,C92,'Materials Hardware'!$O$8:$O$107,D92)&lt;&gt;1,"Component reference does not match",IF(OR(I92&lt;&gt;INT(I92),J92&lt;&gt;INT(J92),I92&lt;J92),"Review ordered allocation and packed count",IF(OR(F92="",G92=""),"Allocate shipment and carton",IF(COUNTIFS($B$118:$B$217,A92)=0,"Awaiting receipt event",IF(COUNTIFS($B$118:$B$217,A92,$C$118:$C$217,H92,$D$118:$D$217,"&gt;=0",$D$118:$D$217,"&lt;&gt;",$A$118:$A$217,"&lt;&gt;",$E$118:$E$217,"&gt;0",$F$118:$F$217,"&lt;&gt;",$L$118:$L$217,"&gt;0",$M$118:$M$217,"&lt;&gt;",$I$118:$I$217,"&lt;&gt;Not inspected",$I$118:$I$217,"&lt;&gt;")&lt;&gt;COUNTIFS($B$118:$B$217,A92),"Complete receipt units and inspection",IF(AND(COUNTIFS($A$228:$A$327,A92,$K$228:$K$327,"Closed")&gt;0,OR(COUNTIFS($B$118:$B$217,A92,$N$118:$N$217,"Final")=0,SUM(COUNTIFS($A$228:$A$327,A92,$G$228:$G$327,"&lt;&gt;",$H$228:$H$327,"Accepted",$I$228:$I$327,"&lt;&gt;",$J$228:$J$327,"&gt;0",$L$228:$L$327,"&lt;&gt;",$M$228:$M$327,"&gt;0"),COUNTIFS($A$228:$A$327,A92,$G$228:$G$327,"&lt;&gt;",$H$228:$H$327,"Accepted with agreed adjustment",$I$228:$I$327,"&lt;&gt;",$J$228:$J$327,"&gt;0",$L$228:$L$327,"&lt;&gt;",$M$228:$M$327,"&gt;0"))&lt;&gt;1)),"Closure needs final receipt and recheck",IF(AND(COUNTIFS($A$228:$A$327,A92,$K$228:$K$327,"Closed")&gt;0,OR(L92&lt;&gt;0,M92&lt;&gt;0,COUNTIFS($B$118:$B$217,A92,$I$118:$I$217,"Observed")&gt;0),COUNTIFS($A$228:$A$327,A92,$H$228:$H$327,"Accepted with agreed adjustment",$E$228:$E$327,"&lt;&gt;")&lt;&gt;1),"Resolve quantity or damage before closure",IF(AND(N92&lt;&gt;"",COUNTIFS($B$118:$B$217,A92,$N$118:$N$217,"Final")=0),"Shortage needs final receipt evidence","Review counts, inspection and action records")))))))))))</x:f>
      </x:c>
      <x:c r="F92" s="31"/>
      <x:c r="G92" s="31"/>
      <x:c r="H92" s="28"/>
      <x:c r="I92" s="40"/>
      <x:c r="J92" s="40"/>
      <x:c r="K92" s="56" t="str">
        <x:f>IF(A92="","",IF(COUNTIFS($B$118:$B$217,A92)=0,"",IF(COUNTIFS($B$118:$B$217,A92,$C$118:$C$217,H92,$D$118:$D$217,"&gt;=0",$D$118:$D$217,"&lt;&gt;",$A$118:$A$217,"&lt;&gt;")&lt;&gt;COUNTIFS($B$118:$B$217,A92),"Check event quantity / unit",SUMIFS($D$118:$D$217,$B$118:$B$217,A92,$C$118:$C$217,H92))))</x:f>
      </x:c>
      <x:c r="L92" s="56" t="str">
        <x:f>IF(A92="","",IF(AND(ISNUMBER(I92),ISNUMBER(J92)),I92-J92,""))</x:f>
      </x:c>
      <x:c r="M92" s="56" t="str">
        <x:f>IF(A92="","",IF(AND(ISNUMBER(J92),ISNUMBER(K92)),J92-K92,""))</x:f>
      </x:c>
      <x:c r="N92" s="40"/>
      <x:c r="O92" s="31"/>
    </x:row>
    <x:row r="93" ht="36" customHeight="1">
      <x:c r="A93" s="31"/>
      <x:c r="B93" s="31"/>
      <x:c r="C93" s="31"/>
      <x:c r="D93" s="31"/>
      <x:c r="E93" s="34" t="str">
        <x:f>IF(A93="","",IF(COUNTIFS($A$8:$A$107,A93)&lt;&gt;1,"Duplicate Packing line ID",IF(OR(B93="",C93="",D93="",H93="",I93="",J93="",O93=""),"Complete component, revision and quantities",IF(COUNTIFS('Materials Hardware'!$A$8:$A$107,O93,'Materials Hardware'!$B$8:$B$107,B93,'Materials Hardware'!$F$8:$F$107,C93,'Materials Hardware'!$O$8:$O$107,D93)&lt;&gt;1,"Component reference does not match",IF(OR(I93&lt;&gt;INT(I93),J93&lt;&gt;INT(J93),I93&lt;J93),"Review ordered allocation and packed count",IF(OR(F93="",G93=""),"Allocate shipment and carton",IF(COUNTIFS($B$118:$B$217,A93)=0,"Awaiting receipt event",IF(COUNTIFS($B$118:$B$217,A93,$C$118:$C$217,H93,$D$118:$D$217,"&gt;=0",$D$118:$D$217,"&lt;&gt;",$A$118:$A$217,"&lt;&gt;",$E$118:$E$217,"&gt;0",$F$118:$F$217,"&lt;&gt;",$L$118:$L$217,"&gt;0",$M$118:$M$217,"&lt;&gt;",$I$118:$I$217,"&lt;&gt;Not inspected",$I$118:$I$217,"&lt;&gt;")&lt;&gt;COUNTIFS($B$118:$B$217,A93),"Complete receipt units and inspection",IF(AND(COUNTIFS($A$228:$A$327,A93,$K$228:$K$327,"Closed")&gt;0,OR(COUNTIFS($B$118:$B$217,A93,$N$118:$N$217,"Final")=0,SUM(COUNTIFS($A$228:$A$327,A93,$G$228:$G$327,"&lt;&gt;",$H$228:$H$327,"Accepted",$I$228:$I$327,"&lt;&gt;",$J$228:$J$327,"&gt;0",$L$228:$L$327,"&lt;&gt;",$M$228:$M$327,"&gt;0"),COUNTIFS($A$228:$A$327,A93,$G$228:$G$327,"&lt;&gt;",$H$228:$H$327,"Accepted with agreed adjustment",$I$228:$I$327,"&lt;&gt;",$J$228:$J$327,"&gt;0",$L$228:$L$327,"&lt;&gt;",$M$228:$M$327,"&gt;0"))&lt;&gt;1)),"Closure needs final receipt and recheck",IF(AND(COUNTIFS($A$228:$A$327,A93,$K$228:$K$327,"Closed")&gt;0,OR(L93&lt;&gt;0,M93&lt;&gt;0,COUNTIFS($B$118:$B$217,A93,$I$118:$I$217,"Observed")&gt;0),COUNTIFS($A$228:$A$327,A93,$H$228:$H$327,"Accepted with agreed adjustment",$E$228:$E$327,"&lt;&gt;")&lt;&gt;1),"Resolve quantity or damage before closure",IF(AND(N93&lt;&gt;"",COUNTIFS($B$118:$B$217,A93,$N$118:$N$217,"Final")=0),"Shortage needs final receipt evidence","Review counts, inspection and action records")))))))))))</x:f>
      </x:c>
      <x:c r="F93" s="31"/>
      <x:c r="G93" s="31"/>
      <x:c r="H93" s="28"/>
      <x:c r="I93" s="40"/>
      <x:c r="J93" s="40"/>
      <x:c r="K93" s="56" t="str">
        <x:f>IF(A93="","",IF(COUNTIFS($B$118:$B$217,A93)=0,"",IF(COUNTIFS($B$118:$B$217,A93,$C$118:$C$217,H93,$D$118:$D$217,"&gt;=0",$D$118:$D$217,"&lt;&gt;",$A$118:$A$217,"&lt;&gt;")&lt;&gt;COUNTIFS($B$118:$B$217,A93),"Check event quantity / unit",SUMIFS($D$118:$D$217,$B$118:$B$217,A93,$C$118:$C$217,H93))))</x:f>
      </x:c>
      <x:c r="L93" s="56" t="str">
        <x:f>IF(A93="","",IF(AND(ISNUMBER(I93),ISNUMBER(J93)),I93-J93,""))</x:f>
      </x:c>
      <x:c r="M93" s="56" t="str">
        <x:f>IF(A93="","",IF(AND(ISNUMBER(J93),ISNUMBER(K93)),J93-K93,""))</x:f>
      </x:c>
      <x:c r="N93" s="40"/>
      <x:c r="O93" s="31"/>
    </x:row>
    <x:row r="94" ht="36" customHeight="1">
      <x:c r="A94" s="31"/>
      <x:c r="B94" s="31"/>
      <x:c r="C94" s="31"/>
      <x:c r="D94" s="31"/>
      <x:c r="E94" s="34" t="str">
        <x:f>IF(A94="","",IF(COUNTIFS($A$8:$A$107,A94)&lt;&gt;1,"Duplicate Packing line ID",IF(OR(B94="",C94="",D94="",H94="",I94="",J94="",O94=""),"Complete component, revision and quantities",IF(COUNTIFS('Materials Hardware'!$A$8:$A$107,O94,'Materials Hardware'!$B$8:$B$107,B94,'Materials Hardware'!$F$8:$F$107,C94,'Materials Hardware'!$O$8:$O$107,D94)&lt;&gt;1,"Component reference does not match",IF(OR(I94&lt;&gt;INT(I94),J94&lt;&gt;INT(J94),I94&lt;J94),"Review ordered allocation and packed count",IF(OR(F94="",G94=""),"Allocate shipment and carton",IF(COUNTIFS($B$118:$B$217,A94)=0,"Awaiting receipt event",IF(COUNTIFS($B$118:$B$217,A94,$C$118:$C$217,H94,$D$118:$D$217,"&gt;=0",$D$118:$D$217,"&lt;&gt;",$A$118:$A$217,"&lt;&gt;",$E$118:$E$217,"&gt;0",$F$118:$F$217,"&lt;&gt;",$L$118:$L$217,"&gt;0",$M$118:$M$217,"&lt;&gt;",$I$118:$I$217,"&lt;&gt;Not inspected",$I$118:$I$217,"&lt;&gt;")&lt;&gt;COUNTIFS($B$118:$B$217,A94),"Complete receipt units and inspection",IF(AND(COUNTIFS($A$228:$A$327,A94,$K$228:$K$327,"Closed")&gt;0,OR(COUNTIFS($B$118:$B$217,A94,$N$118:$N$217,"Final")=0,SUM(COUNTIFS($A$228:$A$327,A94,$G$228:$G$327,"&lt;&gt;",$H$228:$H$327,"Accepted",$I$228:$I$327,"&lt;&gt;",$J$228:$J$327,"&gt;0",$L$228:$L$327,"&lt;&gt;",$M$228:$M$327,"&gt;0"),COUNTIFS($A$228:$A$327,A94,$G$228:$G$327,"&lt;&gt;",$H$228:$H$327,"Accepted with agreed adjustment",$I$228:$I$327,"&lt;&gt;",$J$228:$J$327,"&gt;0",$L$228:$L$327,"&lt;&gt;",$M$228:$M$327,"&gt;0"))&lt;&gt;1)),"Closure needs final receipt and recheck",IF(AND(COUNTIFS($A$228:$A$327,A94,$K$228:$K$327,"Closed")&gt;0,OR(L94&lt;&gt;0,M94&lt;&gt;0,COUNTIFS($B$118:$B$217,A94,$I$118:$I$217,"Observed")&gt;0),COUNTIFS($A$228:$A$327,A94,$H$228:$H$327,"Accepted with agreed adjustment",$E$228:$E$327,"&lt;&gt;")&lt;&gt;1),"Resolve quantity or damage before closure",IF(AND(N94&lt;&gt;"",COUNTIFS($B$118:$B$217,A94,$N$118:$N$217,"Final")=0),"Shortage needs final receipt evidence","Review counts, inspection and action records")))))))))))</x:f>
      </x:c>
      <x:c r="F94" s="31"/>
      <x:c r="G94" s="31"/>
      <x:c r="H94" s="28"/>
      <x:c r="I94" s="40"/>
      <x:c r="J94" s="40"/>
      <x:c r="K94" s="56" t="str">
        <x:f>IF(A94="","",IF(COUNTIFS($B$118:$B$217,A94)=0,"",IF(COUNTIFS($B$118:$B$217,A94,$C$118:$C$217,H94,$D$118:$D$217,"&gt;=0",$D$118:$D$217,"&lt;&gt;",$A$118:$A$217,"&lt;&gt;")&lt;&gt;COUNTIFS($B$118:$B$217,A94),"Check event quantity / unit",SUMIFS($D$118:$D$217,$B$118:$B$217,A94,$C$118:$C$217,H94))))</x:f>
      </x:c>
      <x:c r="L94" s="56" t="str">
        <x:f>IF(A94="","",IF(AND(ISNUMBER(I94),ISNUMBER(J94)),I94-J94,""))</x:f>
      </x:c>
      <x:c r="M94" s="56" t="str">
        <x:f>IF(A94="","",IF(AND(ISNUMBER(J94),ISNUMBER(K94)),J94-K94,""))</x:f>
      </x:c>
      <x:c r="N94" s="40"/>
      <x:c r="O94" s="31"/>
    </x:row>
    <x:row r="95" ht="36" customHeight="1">
      <x:c r="A95" s="31"/>
      <x:c r="B95" s="31"/>
      <x:c r="C95" s="31"/>
      <x:c r="D95" s="31"/>
      <x:c r="E95" s="34" t="str">
        <x:f>IF(A95="","",IF(COUNTIFS($A$8:$A$107,A95)&lt;&gt;1,"Duplicate Packing line ID",IF(OR(B95="",C95="",D95="",H95="",I95="",J95="",O95=""),"Complete component, revision and quantities",IF(COUNTIFS('Materials Hardware'!$A$8:$A$107,O95,'Materials Hardware'!$B$8:$B$107,B95,'Materials Hardware'!$F$8:$F$107,C95,'Materials Hardware'!$O$8:$O$107,D95)&lt;&gt;1,"Component reference does not match",IF(OR(I95&lt;&gt;INT(I95),J95&lt;&gt;INT(J95),I95&lt;J95),"Review ordered allocation and packed count",IF(OR(F95="",G95=""),"Allocate shipment and carton",IF(COUNTIFS($B$118:$B$217,A95)=0,"Awaiting receipt event",IF(COUNTIFS($B$118:$B$217,A95,$C$118:$C$217,H95,$D$118:$D$217,"&gt;=0",$D$118:$D$217,"&lt;&gt;",$A$118:$A$217,"&lt;&gt;",$E$118:$E$217,"&gt;0",$F$118:$F$217,"&lt;&gt;",$L$118:$L$217,"&gt;0",$M$118:$M$217,"&lt;&gt;",$I$118:$I$217,"&lt;&gt;Not inspected",$I$118:$I$217,"&lt;&gt;")&lt;&gt;COUNTIFS($B$118:$B$217,A95),"Complete receipt units and inspection",IF(AND(COUNTIFS($A$228:$A$327,A95,$K$228:$K$327,"Closed")&gt;0,OR(COUNTIFS($B$118:$B$217,A95,$N$118:$N$217,"Final")=0,SUM(COUNTIFS($A$228:$A$327,A95,$G$228:$G$327,"&lt;&gt;",$H$228:$H$327,"Accepted",$I$228:$I$327,"&lt;&gt;",$J$228:$J$327,"&gt;0",$L$228:$L$327,"&lt;&gt;",$M$228:$M$327,"&gt;0"),COUNTIFS($A$228:$A$327,A95,$G$228:$G$327,"&lt;&gt;",$H$228:$H$327,"Accepted with agreed adjustment",$I$228:$I$327,"&lt;&gt;",$J$228:$J$327,"&gt;0",$L$228:$L$327,"&lt;&gt;",$M$228:$M$327,"&gt;0"))&lt;&gt;1)),"Closure needs final receipt and recheck",IF(AND(COUNTIFS($A$228:$A$327,A95,$K$228:$K$327,"Closed")&gt;0,OR(L95&lt;&gt;0,M95&lt;&gt;0,COUNTIFS($B$118:$B$217,A95,$I$118:$I$217,"Observed")&gt;0),COUNTIFS($A$228:$A$327,A95,$H$228:$H$327,"Accepted with agreed adjustment",$E$228:$E$327,"&lt;&gt;")&lt;&gt;1),"Resolve quantity or damage before closure",IF(AND(N95&lt;&gt;"",COUNTIFS($B$118:$B$217,A95,$N$118:$N$217,"Final")=0),"Shortage needs final receipt evidence","Review counts, inspection and action records")))))))))))</x:f>
      </x:c>
      <x:c r="F95" s="31"/>
      <x:c r="G95" s="31"/>
      <x:c r="H95" s="28"/>
      <x:c r="I95" s="40"/>
      <x:c r="J95" s="40"/>
      <x:c r="K95" s="56" t="str">
        <x:f>IF(A95="","",IF(COUNTIFS($B$118:$B$217,A95)=0,"",IF(COUNTIFS($B$118:$B$217,A95,$C$118:$C$217,H95,$D$118:$D$217,"&gt;=0",$D$118:$D$217,"&lt;&gt;",$A$118:$A$217,"&lt;&gt;")&lt;&gt;COUNTIFS($B$118:$B$217,A95),"Check event quantity / unit",SUMIFS($D$118:$D$217,$B$118:$B$217,A95,$C$118:$C$217,H95))))</x:f>
      </x:c>
      <x:c r="L95" s="56" t="str">
        <x:f>IF(A95="","",IF(AND(ISNUMBER(I95),ISNUMBER(J95)),I95-J95,""))</x:f>
      </x:c>
      <x:c r="M95" s="56" t="str">
        <x:f>IF(A95="","",IF(AND(ISNUMBER(J95),ISNUMBER(K95)),J95-K95,""))</x:f>
      </x:c>
      <x:c r="N95" s="40"/>
      <x:c r="O95" s="31"/>
    </x:row>
    <x:row r="96" ht="36" customHeight="1">
      <x:c r="A96" s="31"/>
      <x:c r="B96" s="31"/>
      <x:c r="C96" s="31"/>
      <x:c r="D96" s="31"/>
      <x:c r="E96" s="34" t="str">
        <x:f>IF(A96="","",IF(COUNTIFS($A$8:$A$107,A96)&lt;&gt;1,"Duplicate Packing line ID",IF(OR(B96="",C96="",D96="",H96="",I96="",J96="",O96=""),"Complete component, revision and quantities",IF(COUNTIFS('Materials Hardware'!$A$8:$A$107,O96,'Materials Hardware'!$B$8:$B$107,B96,'Materials Hardware'!$F$8:$F$107,C96,'Materials Hardware'!$O$8:$O$107,D96)&lt;&gt;1,"Component reference does not match",IF(OR(I96&lt;&gt;INT(I96),J96&lt;&gt;INT(J96),I96&lt;J96),"Review ordered allocation and packed count",IF(OR(F96="",G96=""),"Allocate shipment and carton",IF(COUNTIFS($B$118:$B$217,A96)=0,"Awaiting receipt event",IF(COUNTIFS($B$118:$B$217,A96,$C$118:$C$217,H96,$D$118:$D$217,"&gt;=0",$D$118:$D$217,"&lt;&gt;",$A$118:$A$217,"&lt;&gt;",$E$118:$E$217,"&gt;0",$F$118:$F$217,"&lt;&gt;",$L$118:$L$217,"&gt;0",$M$118:$M$217,"&lt;&gt;",$I$118:$I$217,"&lt;&gt;Not inspected",$I$118:$I$217,"&lt;&gt;")&lt;&gt;COUNTIFS($B$118:$B$217,A96),"Complete receipt units and inspection",IF(AND(COUNTIFS($A$228:$A$327,A96,$K$228:$K$327,"Closed")&gt;0,OR(COUNTIFS($B$118:$B$217,A96,$N$118:$N$217,"Final")=0,SUM(COUNTIFS($A$228:$A$327,A96,$G$228:$G$327,"&lt;&gt;",$H$228:$H$327,"Accepted",$I$228:$I$327,"&lt;&gt;",$J$228:$J$327,"&gt;0",$L$228:$L$327,"&lt;&gt;",$M$228:$M$327,"&gt;0"),COUNTIFS($A$228:$A$327,A96,$G$228:$G$327,"&lt;&gt;",$H$228:$H$327,"Accepted with agreed adjustment",$I$228:$I$327,"&lt;&gt;",$J$228:$J$327,"&gt;0",$L$228:$L$327,"&lt;&gt;",$M$228:$M$327,"&gt;0"))&lt;&gt;1)),"Closure needs final receipt and recheck",IF(AND(COUNTIFS($A$228:$A$327,A96,$K$228:$K$327,"Closed")&gt;0,OR(L96&lt;&gt;0,M96&lt;&gt;0,COUNTIFS($B$118:$B$217,A96,$I$118:$I$217,"Observed")&gt;0),COUNTIFS($A$228:$A$327,A96,$H$228:$H$327,"Accepted with agreed adjustment",$E$228:$E$327,"&lt;&gt;")&lt;&gt;1),"Resolve quantity or damage before closure",IF(AND(N96&lt;&gt;"",COUNTIFS($B$118:$B$217,A96,$N$118:$N$217,"Final")=0),"Shortage needs final receipt evidence","Review counts, inspection and action records")))))))))))</x:f>
      </x:c>
      <x:c r="F96" s="31"/>
      <x:c r="G96" s="31"/>
      <x:c r="H96" s="28"/>
      <x:c r="I96" s="40"/>
      <x:c r="J96" s="40"/>
      <x:c r="K96" s="56" t="str">
        <x:f>IF(A96="","",IF(COUNTIFS($B$118:$B$217,A96)=0,"",IF(COUNTIFS($B$118:$B$217,A96,$C$118:$C$217,H96,$D$118:$D$217,"&gt;=0",$D$118:$D$217,"&lt;&gt;",$A$118:$A$217,"&lt;&gt;")&lt;&gt;COUNTIFS($B$118:$B$217,A96),"Check event quantity / unit",SUMIFS($D$118:$D$217,$B$118:$B$217,A96,$C$118:$C$217,H96))))</x:f>
      </x:c>
      <x:c r="L96" s="56" t="str">
        <x:f>IF(A96="","",IF(AND(ISNUMBER(I96),ISNUMBER(J96)),I96-J96,""))</x:f>
      </x:c>
      <x:c r="M96" s="56" t="str">
        <x:f>IF(A96="","",IF(AND(ISNUMBER(J96),ISNUMBER(K96)),J96-K96,""))</x:f>
      </x:c>
      <x:c r="N96" s="40"/>
      <x:c r="O96" s="31"/>
    </x:row>
    <x:row r="97" ht="36" customHeight="1">
      <x:c r="A97" s="31"/>
      <x:c r="B97" s="31"/>
      <x:c r="C97" s="31"/>
      <x:c r="D97" s="31"/>
      <x:c r="E97" s="34" t="str">
        <x:f>IF(A97="","",IF(COUNTIFS($A$8:$A$107,A97)&lt;&gt;1,"Duplicate Packing line ID",IF(OR(B97="",C97="",D97="",H97="",I97="",J97="",O97=""),"Complete component, revision and quantities",IF(COUNTIFS('Materials Hardware'!$A$8:$A$107,O97,'Materials Hardware'!$B$8:$B$107,B97,'Materials Hardware'!$F$8:$F$107,C97,'Materials Hardware'!$O$8:$O$107,D97)&lt;&gt;1,"Component reference does not match",IF(OR(I97&lt;&gt;INT(I97),J97&lt;&gt;INT(J97),I97&lt;J97),"Review ordered allocation and packed count",IF(OR(F97="",G97=""),"Allocate shipment and carton",IF(COUNTIFS($B$118:$B$217,A97)=0,"Awaiting receipt event",IF(COUNTIFS($B$118:$B$217,A97,$C$118:$C$217,H97,$D$118:$D$217,"&gt;=0",$D$118:$D$217,"&lt;&gt;",$A$118:$A$217,"&lt;&gt;",$E$118:$E$217,"&gt;0",$F$118:$F$217,"&lt;&gt;",$L$118:$L$217,"&gt;0",$M$118:$M$217,"&lt;&gt;",$I$118:$I$217,"&lt;&gt;Not inspected",$I$118:$I$217,"&lt;&gt;")&lt;&gt;COUNTIFS($B$118:$B$217,A97),"Complete receipt units and inspection",IF(AND(COUNTIFS($A$228:$A$327,A97,$K$228:$K$327,"Closed")&gt;0,OR(COUNTIFS($B$118:$B$217,A97,$N$118:$N$217,"Final")=0,SUM(COUNTIFS($A$228:$A$327,A97,$G$228:$G$327,"&lt;&gt;",$H$228:$H$327,"Accepted",$I$228:$I$327,"&lt;&gt;",$J$228:$J$327,"&gt;0",$L$228:$L$327,"&lt;&gt;",$M$228:$M$327,"&gt;0"),COUNTIFS($A$228:$A$327,A97,$G$228:$G$327,"&lt;&gt;",$H$228:$H$327,"Accepted with agreed adjustment",$I$228:$I$327,"&lt;&gt;",$J$228:$J$327,"&gt;0",$L$228:$L$327,"&lt;&gt;",$M$228:$M$327,"&gt;0"))&lt;&gt;1)),"Closure needs final receipt and recheck",IF(AND(COUNTIFS($A$228:$A$327,A97,$K$228:$K$327,"Closed")&gt;0,OR(L97&lt;&gt;0,M97&lt;&gt;0,COUNTIFS($B$118:$B$217,A97,$I$118:$I$217,"Observed")&gt;0),COUNTIFS($A$228:$A$327,A97,$H$228:$H$327,"Accepted with agreed adjustment",$E$228:$E$327,"&lt;&gt;")&lt;&gt;1),"Resolve quantity or damage before closure",IF(AND(N97&lt;&gt;"",COUNTIFS($B$118:$B$217,A97,$N$118:$N$217,"Final")=0),"Shortage needs final receipt evidence","Review counts, inspection and action records")))))))))))</x:f>
      </x:c>
      <x:c r="F97" s="31"/>
      <x:c r="G97" s="31"/>
      <x:c r="H97" s="28"/>
      <x:c r="I97" s="40"/>
      <x:c r="J97" s="40"/>
      <x:c r="K97" s="56" t="str">
        <x:f>IF(A97="","",IF(COUNTIFS($B$118:$B$217,A97)=0,"",IF(COUNTIFS($B$118:$B$217,A97,$C$118:$C$217,H97,$D$118:$D$217,"&gt;=0",$D$118:$D$217,"&lt;&gt;",$A$118:$A$217,"&lt;&gt;")&lt;&gt;COUNTIFS($B$118:$B$217,A97),"Check event quantity / unit",SUMIFS($D$118:$D$217,$B$118:$B$217,A97,$C$118:$C$217,H97))))</x:f>
      </x:c>
      <x:c r="L97" s="56" t="str">
        <x:f>IF(A97="","",IF(AND(ISNUMBER(I97),ISNUMBER(J97)),I97-J97,""))</x:f>
      </x:c>
      <x:c r="M97" s="56" t="str">
        <x:f>IF(A97="","",IF(AND(ISNUMBER(J97),ISNUMBER(K97)),J97-K97,""))</x:f>
      </x:c>
      <x:c r="N97" s="40"/>
      <x:c r="O97" s="31"/>
    </x:row>
    <x:row r="98" ht="36" customHeight="1">
      <x:c r="A98" s="31"/>
      <x:c r="B98" s="31"/>
      <x:c r="C98" s="31"/>
      <x:c r="D98" s="31"/>
      <x:c r="E98" s="34" t="str">
        <x:f>IF(A98="","",IF(COUNTIFS($A$8:$A$107,A98)&lt;&gt;1,"Duplicate Packing line ID",IF(OR(B98="",C98="",D98="",H98="",I98="",J98="",O98=""),"Complete component, revision and quantities",IF(COUNTIFS('Materials Hardware'!$A$8:$A$107,O98,'Materials Hardware'!$B$8:$B$107,B98,'Materials Hardware'!$F$8:$F$107,C98,'Materials Hardware'!$O$8:$O$107,D98)&lt;&gt;1,"Component reference does not match",IF(OR(I98&lt;&gt;INT(I98),J98&lt;&gt;INT(J98),I98&lt;J98),"Review ordered allocation and packed count",IF(OR(F98="",G98=""),"Allocate shipment and carton",IF(COUNTIFS($B$118:$B$217,A98)=0,"Awaiting receipt event",IF(COUNTIFS($B$118:$B$217,A98,$C$118:$C$217,H98,$D$118:$D$217,"&gt;=0",$D$118:$D$217,"&lt;&gt;",$A$118:$A$217,"&lt;&gt;",$E$118:$E$217,"&gt;0",$F$118:$F$217,"&lt;&gt;",$L$118:$L$217,"&gt;0",$M$118:$M$217,"&lt;&gt;",$I$118:$I$217,"&lt;&gt;Not inspected",$I$118:$I$217,"&lt;&gt;")&lt;&gt;COUNTIFS($B$118:$B$217,A98),"Complete receipt units and inspection",IF(AND(COUNTIFS($A$228:$A$327,A98,$K$228:$K$327,"Closed")&gt;0,OR(COUNTIFS($B$118:$B$217,A98,$N$118:$N$217,"Final")=0,SUM(COUNTIFS($A$228:$A$327,A98,$G$228:$G$327,"&lt;&gt;",$H$228:$H$327,"Accepted",$I$228:$I$327,"&lt;&gt;",$J$228:$J$327,"&gt;0",$L$228:$L$327,"&lt;&gt;",$M$228:$M$327,"&gt;0"),COUNTIFS($A$228:$A$327,A98,$G$228:$G$327,"&lt;&gt;",$H$228:$H$327,"Accepted with agreed adjustment",$I$228:$I$327,"&lt;&gt;",$J$228:$J$327,"&gt;0",$L$228:$L$327,"&lt;&gt;",$M$228:$M$327,"&gt;0"))&lt;&gt;1)),"Closure needs final receipt and recheck",IF(AND(COUNTIFS($A$228:$A$327,A98,$K$228:$K$327,"Closed")&gt;0,OR(L98&lt;&gt;0,M98&lt;&gt;0,COUNTIFS($B$118:$B$217,A98,$I$118:$I$217,"Observed")&gt;0),COUNTIFS($A$228:$A$327,A98,$H$228:$H$327,"Accepted with agreed adjustment",$E$228:$E$327,"&lt;&gt;")&lt;&gt;1),"Resolve quantity or damage before closure",IF(AND(N98&lt;&gt;"",COUNTIFS($B$118:$B$217,A98,$N$118:$N$217,"Final")=0),"Shortage needs final receipt evidence","Review counts, inspection and action records")))))))))))</x:f>
      </x:c>
      <x:c r="F98" s="31"/>
      <x:c r="G98" s="31"/>
      <x:c r="H98" s="28"/>
      <x:c r="I98" s="40"/>
      <x:c r="J98" s="40"/>
      <x:c r="K98" s="56" t="str">
        <x:f>IF(A98="","",IF(COUNTIFS($B$118:$B$217,A98)=0,"",IF(COUNTIFS($B$118:$B$217,A98,$C$118:$C$217,H98,$D$118:$D$217,"&gt;=0",$D$118:$D$217,"&lt;&gt;",$A$118:$A$217,"&lt;&gt;")&lt;&gt;COUNTIFS($B$118:$B$217,A98),"Check event quantity / unit",SUMIFS($D$118:$D$217,$B$118:$B$217,A98,$C$118:$C$217,H98))))</x:f>
      </x:c>
      <x:c r="L98" s="56" t="str">
        <x:f>IF(A98="","",IF(AND(ISNUMBER(I98),ISNUMBER(J98)),I98-J98,""))</x:f>
      </x:c>
      <x:c r="M98" s="56" t="str">
        <x:f>IF(A98="","",IF(AND(ISNUMBER(J98),ISNUMBER(K98)),J98-K98,""))</x:f>
      </x:c>
      <x:c r="N98" s="40"/>
      <x:c r="O98" s="31"/>
    </x:row>
    <x:row r="99" ht="36" customHeight="1">
      <x:c r="A99" s="31"/>
      <x:c r="B99" s="31"/>
      <x:c r="C99" s="31"/>
      <x:c r="D99" s="31"/>
      <x:c r="E99" s="34" t="str">
        <x:f>IF(A99="","",IF(COUNTIFS($A$8:$A$107,A99)&lt;&gt;1,"Duplicate Packing line ID",IF(OR(B99="",C99="",D99="",H99="",I99="",J99="",O99=""),"Complete component, revision and quantities",IF(COUNTIFS('Materials Hardware'!$A$8:$A$107,O99,'Materials Hardware'!$B$8:$B$107,B99,'Materials Hardware'!$F$8:$F$107,C99,'Materials Hardware'!$O$8:$O$107,D99)&lt;&gt;1,"Component reference does not match",IF(OR(I99&lt;&gt;INT(I99),J99&lt;&gt;INT(J99),I99&lt;J99),"Review ordered allocation and packed count",IF(OR(F99="",G99=""),"Allocate shipment and carton",IF(COUNTIFS($B$118:$B$217,A99)=0,"Awaiting receipt event",IF(COUNTIFS($B$118:$B$217,A99,$C$118:$C$217,H99,$D$118:$D$217,"&gt;=0",$D$118:$D$217,"&lt;&gt;",$A$118:$A$217,"&lt;&gt;",$E$118:$E$217,"&gt;0",$F$118:$F$217,"&lt;&gt;",$L$118:$L$217,"&gt;0",$M$118:$M$217,"&lt;&gt;",$I$118:$I$217,"&lt;&gt;Not inspected",$I$118:$I$217,"&lt;&gt;")&lt;&gt;COUNTIFS($B$118:$B$217,A99),"Complete receipt units and inspection",IF(AND(COUNTIFS($A$228:$A$327,A99,$K$228:$K$327,"Closed")&gt;0,OR(COUNTIFS($B$118:$B$217,A99,$N$118:$N$217,"Final")=0,SUM(COUNTIFS($A$228:$A$327,A99,$G$228:$G$327,"&lt;&gt;",$H$228:$H$327,"Accepted",$I$228:$I$327,"&lt;&gt;",$J$228:$J$327,"&gt;0",$L$228:$L$327,"&lt;&gt;",$M$228:$M$327,"&gt;0"),COUNTIFS($A$228:$A$327,A99,$G$228:$G$327,"&lt;&gt;",$H$228:$H$327,"Accepted with agreed adjustment",$I$228:$I$327,"&lt;&gt;",$J$228:$J$327,"&gt;0",$L$228:$L$327,"&lt;&gt;",$M$228:$M$327,"&gt;0"))&lt;&gt;1)),"Closure needs final receipt and recheck",IF(AND(COUNTIFS($A$228:$A$327,A99,$K$228:$K$327,"Closed")&gt;0,OR(L99&lt;&gt;0,M99&lt;&gt;0,COUNTIFS($B$118:$B$217,A99,$I$118:$I$217,"Observed")&gt;0),COUNTIFS($A$228:$A$327,A99,$H$228:$H$327,"Accepted with agreed adjustment",$E$228:$E$327,"&lt;&gt;")&lt;&gt;1),"Resolve quantity or damage before closure",IF(AND(N99&lt;&gt;"",COUNTIFS($B$118:$B$217,A99,$N$118:$N$217,"Final")=0),"Shortage needs final receipt evidence","Review counts, inspection and action records")))))))))))</x:f>
      </x:c>
      <x:c r="F99" s="31"/>
      <x:c r="G99" s="31"/>
      <x:c r="H99" s="28"/>
      <x:c r="I99" s="40"/>
      <x:c r="J99" s="40"/>
      <x:c r="K99" s="56" t="str">
        <x:f>IF(A99="","",IF(COUNTIFS($B$118:$B$217,A99)=0,"",IF(COUNTIFS($B$118:$B$217,A99,$C$118:$C$217,H99,$D$118:$D$217,"&gt;=0",$D$118:$D$217,"&lt;&gt;",$A$118:$A$217,"&lt;&gt;")&lt;&gt;COUNTIFS($B$118:$B$217,A99),"Check event quantity / unit",SUMIFS($D$118:$D$217,$B$118:$B$217,A99,$C$118:$C$217,H99))))</x:f>
      </x:c>
      <x:c r="L99" s="56" t="str">
        <x:f>IF(A99="","",IF(AND(ISNUMBER(I99),ISNUMBER(J99)),I99-J99,""))</x:f>
      </x:c>
      <x:c r="M99" s="56" t="str">
        <x:f>IF(A99="","",IF(AND(ISNUMBER(J99),ISNUMBER(K99)),J99-K99,""))</x:f>
      </x:c>
      <x:c r="N99" s="40"/>
      <x:c r="O99" s="31"/>
    </x:row>
    <x:row r="100" ht="36" customHeight="1">
      <x:c r="A100" s="31"/>
      <x:c r="B100" s="31"/>
      <x:c r="C100" s="31"/>
      <x:c r="D100" s="31"/>
      <x:c r="E100" s="34" t="str">
        <x:f>IF(A100="","",IF(COUNTIFS($A$8:$A$107,A100)&lt;&gt;1,"Duplicate Packing line ID",IF(OR(B100="",C100="",D100="",H100="",I100="",J100="",O100=""),"Complete component, revision and quantities",IF(COUNTIFS('Materials Hardware'!$A$8:$A$107,O100,'Materials Hardware'!$B$8:$B$107,B100,'Materials Hardware'!$F$8:$F$107,C100,'Materials Hardware'!$O$8:$O$107,D100)&lt;&gt;1,"Component reference does not match",IF(OR(I100&lt;&gt;INT(I100),J100&lt;&gt;INT(J100),I100&lt;J100),"Review ordered allocation and packed count",IF(OR(F100="",G100=""),"Allocate shipment and carton",IF(COUNTIFS($B$118:$B$217,A100)=0,"Awaiting receipt event",IF(COUNTIFS($B$118:$B$217,A100,$C$118:$C$217,H100,$D$118:$D$217,"&gt;=0",$D$118:$D$217,"&lt;&gt;",$A$118:$A$217,"&lt;&gt;",$E$118:$E$217,"&gt;0",$F$118:$F$217,"&lt;&gt;",$L$118:$L$217,"&gt;0",$M$118:$M$217,"&lt;&gt;",$I$118:$I$217,"&lt;&gt;Not inspected",$I$118:$I$217,"&lt;&gt;")&lt;&gt;COUNTIFS($B$118:$B$217,A100),"Complete receipt units and inspection",IF(AND(COUNTIFS($A$228:$A$327,A100,$K$228:$K$327,"Closed")&gt;0,OR(COUNTIFS($B$118:$B$217,A100,$N$118:$N$217,"Final")=0,SUM(COUNTIFS($A$228:$A$327,A100,$G$228:$G$327,"&lt;&gt;",$H$228:$H$327,"Accepted",$I$228:$I$327,"&lt;&gt;",$J$228:$J$327,"&gt;0",$L$228:$L$327,"&lt;&gt;",$M$228:$M$327,"&gt;0"),COUNTIFS($A$228:$A$327,A100,$G$228:$G$327,"&lt;&gt;",$H$228:$H$327,"Accepted with agreed adjustment",$I$228:$I$327,"&lt;&gt;",$J$228:$J$327,"&gt;0",$L$228:$L$327,"&lt;&gt;",$M$228:$M$327,"&gt;0"))&lt;&gt;1)),"Closure needs final receipt and recheck",IF(AND(COUNTIFS($A$228:$A$327,A100,$K$228:$K$327,"Closed")&gt;0,OR(L100&lt;&gt;0,M100&lt;&gt;0,COUNTIFS($B$118:$B$217,A100,$I$118:$I$217,"Observed")&gt;0),COUNTIFS($A$228:$A$327,A100,$H$228:$H$327,"Accepted with agreed adjustment",$E$228:$E$327,"&lt;&gt;")&lt;&gt;1),"Resolve quantity or damage before closure",IF(AND(N100&lt;&gt;"",COUNTIFS($B$118:$B$217,A100,$N$118:$N$217,"Final")=0),"Shortage needs final receipt evidence","Review counts, inspection and action records")))))))))))</x:f>
      </x:c>
      <x:c r="F100" s="31"/>
      <x:c r="G100" s="31"/>
      <x:c r="H100" s="28"/>
      <x:c r="I100" s="40"/>
      <x:c r="J100" s="40"/>
      <x:c r="K100" s="56" t="str">
        <x:f>IF(A100="","",IF(COUNTIFS($B$118:$B$217,A100)=0,"",IF(COUNTIFS($B$118:$B$217,A100,$C$118:$C$217,H100,$D$118:$D$217,"&gt;=0",$D$118:$D$217,"&lt;&gt;",$A$118:$A$217,"&lt;&gt;")&lt;&gt;COUNTIFS($B$118:$B$217,A100),"Check event quantity / unit",SUMIFS($D$118:$D$217,$B$118:$B$217,A100,$C$118:$C$217,H100))))</x:f>
      </x:c>
      <x:c r="L100" s="56" t="str">
        <x:f>IF(A100="","",IF(AND(ISNUMBER(I100),ISNUMBER(J100)),I100-J100,""))</x:f>
      </x:c>
      <x:c r="M100" s="56" t="str">
        <x:f>IF(A100="","",IF(AND(ISNUMBER(J100),ISNUMBER(K100)),J100-K100,""))</x:f>
      </x:c>
      <x:c r="N100" s="40"/>
      <x:c r="O100" s="31"/>
    </x:row>
    <x:row r="101" ht="36" customHeight="1">
      <x:c r="A101" s="31"/>
      <x:c r="B101" s="31"/>
      <x:c r="C101" s="31"/>
      <x:c r="D101" s="31"/>
      <x:c r="E101" s="34" t="str">
        <x:f>IF(A101="","",IF(COUNTIFS($A$8:$A$107,A101)&lt;&gt;1,"Duplicate Packing line ID",IF(OR(B101="",C101="",D101="",H101="",I101="",J101="",O101=""),"Complete component, revision and quantities",IF(COUNTIFS('Materials Hardware'!$A$8:$A$107,O101,'Materials Hardware'!$B$8:$B$107,B101,'Materials Hardware'!$F$8:$F$107,C101,'Materials Hardware'!$O$8:$O$107,D101)&lt;&gt;1,"Component reference does not match",IF(OR(I101&lt;&gt;INT(I101),J101&lt;&gt;INT(J101),I101&lt;J101),"Review ordered allocation and packed count",IF(OR(F101="",G101=""),"Allocate shipment and carton",IF(COUNTIFS($B$118:$B$217,A101)=0,"Awaiting receipt event",IF(COUNTIFS($B$118:$B$217,A101,$C$118:$C$217,H101,$D$118:$D$217,"&gt;=0",$D$118:$D$217,"&lt;&gt;",$A$118:$A$217,"&lt;&gt;",$E$118:$E$217,"&gt;0",$F$118:$F$217,"&lt;&gt;",$L$118:$L$217,"&gt;0",$M$118:$M$217,"&lt;&gt;",$I$118:$I$217,"&lt;&gt;Not inspected",$I$118:$I$217,"&lt;&gt;")&lt;&gt;COUNTIFS($B$118:$B$217,A101),"Complete receipt units and inspection",IF(AND(COUNTIFS($A$228:$A$327,A101,$K$228:$K$327,"Closed")&gt;0,OR(COUNTIFS($B$118:$B$217,A101,$N$118:$N$217,"Final")=0,SUM(COUNTIFS($A$228:$A$327,A101,$G$228:$G$327,"&lt;&gt;",$H$228:$H$327,"Accepted",$I$228:$I$327,"&lt;&gt;",$J$228:$J$327,"&gt;0",$L$228:$L$327,"&lt;&gt;",$M$228:$M$327,"&gt;0"),COUNTIFS($A$228:$A$327,A101,$G$228:$G$327,"&lt;&gt;",$H$228:$H$327,"Accepted with agreed adjustment",$I$228:$I$327,"&lt;&gt;",$J$228:$J$327,"&gt;0",$L$228:$L$327,"&lt;&gt;",$M$228:$M$327,"&gt;0"))&lt;&gt;1)),"Closure needs final receipt and recheck",IF(AND(COUNTIFS($A$228:$A$327,A101,$K$228:$K$327,"Closed")&gt;0,OR(L101&lt;&gt;0,M101&lt;&gt;0,COUNTIFS($B$118:$B$217,A101,$I$118:$I$217,"Observed")&gt;0),COUNTIFS($A$228:$A$327,A101,$H$228:$H$327,"Accepted with agreed adjustment",$E$228:$E$327,"&lt;&gt;")&lt;&gt;1),"Resolve quantity or damage before closure",IF(AND(N101&lt;&gt;"",COUNTIFS($B$118:$B$217,A101,$N$118:$N$217,"Final")=0),"Shortage needs final receipt evidence","Review counts, inspection and action records")))))))))))</x:f>
      </x:c>
      <x:c r="F101" s="31"/>
      <x:c r="G101" s="31"/>
      <x:c r="H101" s="28"/>
      <x:c r="I101" s="40"/>
      <x:c r="J101" s="40"/>
      <x:c r="K101" s="56" t="str">
        <x:f>IF(A101="","",IF(COUNTIFS($B$118:$B$217,A101)=0,"",IF(COUNTIFS($B$118:$B$217,A101,$C$118:$C$217,H101,$D$118:$D$217,"&gt;=0",$D$118:$D$217,"&lt;&gt;",$A$118:$A$217,"&lt;&gt;")&lt;&gt;COUNTIFS($B$118:$B$217,A101),"Check event quantity / unit",SUMIFS($D$118:$D$217,$B$118:$B$217,A101,$C$118:$C$217,H101))))</x:f>
      </x:c>
      <x:c r="L101" s="56" t="str">
        <x:f>IF(A101="","",IF(AND(ISNUMBER(I101),ISNUMBER(J101)),I101-J101,""))</x:f>
      </x:c>
      <x:c r="M101" s="56" t="str">
        <x:f>IF(A101="","",IF(AND(ISNUMBER(J101),ISNUMBER(K101)),J101-K101,""))</x:f>
      </x:c>
      <x:c r="N101" s="40"/>
      <x:c r="O101" s="31"/>
    </x:row>
    <x:row r="102" ht="36" customHeight="1">
      <x:c r="A102" s="31"/>
      <x:c r="B102" s="31"/>
      <x:c r="C102" s="31"/>
      <x:c r="D102" s="31"/>
      <x:c r="E102" s="34" t="str">
        <x:f>IF(A102="","",IF(COUNTIFS($A$8:$A$107,A102)&lt;&gt;1,"Duplicate Packing line ID",IF(OR(B102="",C102="",D102="",H102="",I102="",J102="",O102=""),"Complete component, revision and quantities",IF(COUNTIFS('Materials Hardware'!$A$8:$A$107,O102,'Materials Hardware'!$B$8:$B$107,B102,'Materials Hardware'!$F$8:$F$107,C102,'Materials Hardware'!$O$8:$O$107,D102)&lt;&gt;1,"Component reference does not match",IF(OR(I102&lt;&gt;INT(I102),J102&lt;&gt;INT(J102),I102&lt;J102),"Review ordered allocation and packed count",IF(OR(F102="",G102=""),"Allocate shipment and carton",IF(COUNTIFS($B$118:$B$217,A102)=0,"Awaiting receipt event",IF(COUNTIFS($B$118:$B$217,A102,$C$118:$C$217,H102,$D$118:$D$217,"&gt;=0",$D$118:$D$217,"&lt;&gt;",$A$118:$A$217,"&lt;&gt;",$E$118:$E$217,"&gt;0",$F$118:$F$217,"&lt;&gt;",$L$118:$L$217,"&gt;0",$M$118:$M$217,"&lt;&gt;",$I$118:$I$217,"&lt;&gt;Not inspected",$I$118:$I$217,"&lt;&gt;")&lt;&gt;COUNTIFS($B$118:$B$217,A102),"Complete receipt units and inspection",IF(AND(COUNTIFS($A$228:$A$327,A102,$K$228:$K$327,"Closed")&gt;0,OR(COUNTIFS($B$118:$B$217,A102,$N$118:$N$217,"Final")=0,SUM(COUNTIFS($A$228:$A$327,A102,$G$228:$G$327,"&lt;&gt;",$H$228:$H$327,"Accepted",$I$228:$I$327,"&lt;&gt;",$J$228:$J$327,"&gt;0",$L$228:$L$327,"&lt;&gt;",$M$228:$M$327,"&gt;0"),COUNTIFS($A$228:$A$327,A102,$G$228:$G$327,"&lt;&gt;",$H$228:$H$327,"Accepted with agreed adjustment",$I$228:$I$327,"&lt;&gt;",$J$228:$J$327,"&gt;0",$L$228:$L$327,"&lt;&gt;",$M$228:$M$327,"&gt;0"))&lt;&gt;1)),"Closure needs final receipt and recheck",IF(AND(COUNTIFS($A$228:$A$327,A102,$K$228:$K$327,"Closed")&gt;0,OR(L102&lt;&gt;0,M102&lt;&gt;0,COUNTIFS($B$118:$B$217,A102,$I$118:$I$217,"Observed")&gt;0),COUNTIFS($A$228:$A$327,A102,$H$228:$H$327,"Accepted with agreed adjustment",$E$228:$E$327,"&lt;&gt;")&lt;&gt;1),"Resolve quantity or damage before closure",IF(AND(N102&lt;&gt;"",COUNTIFS($B$118:$B$217,A102,$N$118:$N$217,"Final")=0),"Shortage needs final receipt evidence","Review counts, inspection and action records")))))))))))</x:f>
      </x:c>
      <x:c r="F102" s="31"/>
      <x:c r="G102" s="31"/>
      <x:c r="H102" s="28"/>
      <x:c r="I102" s="40"/>
      <x:c r="J102" s="40"/>
      <x:c r="K102" s="56" t="str">
        <x:f>IF(A102="","",IF(COUNTIFS($B$118:$B$217,A102)=0,"",IF(COUNTIFS($B$118:$B$217,A102,$C$118:$C$217,H102,$D$118:$D$217,"&gt;=0",$D$118:$D$217,"&lt;&gt;",$A$118:$A$217,"&lt;&gt;")&lt;&gt;COUNTIFS($B$118:$B$217,A102),"Check event quantity / unit",SUMIFS($D$118:$D$217,$B$118:$B$217,A102,$C$118:$C$217,H102))))</x:f>
      </x:c>
      <x:c r="L102" s="56" t="str">
        <x:f>IF(A102="","",IF(AND(ISNUMBER(I102),ISNUMBER(J102)),I102-J102,""))</x:f>
      </x:c>
      <x:c r="M102" s="56" t="str">
        <x:f>IF(A102="","",IF(AND(ISNUMBER(J102),ISNUMBER(K102)),J102-K102,""))</x:f>
      </x:c>
      <x:c r="N102" s="40"/>
      <x:c r="O102" s="31"/>
    </x:row>
    <x:row r="103" ht="36" customHeight="1">
      <x:c r="A103" s="31"/>
      <x:c r="B103" s="31"/>
      <x:c r="C103" s="31"/>
      <x:c r="D103" s="31"/>
      <x:c r="E103" s="34" t="str">
        <x:f>IF(A103="","",IF(COUNTIFS($A$8:$A$107,A103)&lt;&gt;1,"Duplicate Packing line ID",IF(OR(B103="",C103="",D103="",H103="",I103="",J103="",O103=""),"Complete component, revision and quantities",IF(COUNTIFS('Materials Hardware'!$A$8:$A$107,O103,'Materials Hardware'!$B$8:$B$107,B103,'Materials Hardware'!$F$8:$F$107,C103,'Materials Hardware'!$O$8:$O$107,D103)&lt;&gt;1,"Component reference does not match",IF(OR(I103&lt;&gt;INT(I103),J103&lt;&gt;INT(J103),I103&lt;J103),"Review ordered allocation and packed count",IF(OR(F103="",G103=""),"Allocate shipment and carton",IF(COUNTIFS($B$118:$B$217,A103)=0,"Awaiting receipt event",IF(COUNTIFS($B$118:$B$217,A103,$C$118:$C$217,H103,$D$118:$D$217,"&gt;=0",$D$118:$D$217,"&lt;&gt;",$A$118:$A$217,"&lt;&gt;",$E$118:$E$217,"&gt;0",$F$118:$F$217,"&lt;&gt;",$L$118:$L$217,"&gt;0",$M$118:$M$217,"&lt;&gt;",$I$118:$I$217,"&lt;&gt;Not inspected",$I$118:$I$217,"&lt;&gt;")&lt;&gt;COUNTIFS($B$118:$B$217,A103),"Complete receipt units and inspection",IF(AND(COUNTIFS($A$228:$A$327,A103,$K$228:$K$327,"Closed")&gt;0,OR(COUNTIFS($B$118:$B$217,A103,$N$118:$N$217,"Final")=0,SUM(COUNTIFS($A$228:$A$327,A103,$G$228:$G$327,"&lt;&gt;",$H$228:$H$327,"Accepted",$I$228:$I$327,"&lt;&gt;",$J$228:$J$327,"&gt;0",$L$228:$L$327,"&lt;&gt;",$M$228:$M$327,"&gt;0"),COUNTIFS($A$228:$A$327,A103,$G$228:$G$327,"&lt;&gt;",$H$228:$H$327,"Accepted with agreed adjustment",$I$228:$I$327,"&lt;&gt;",$J$228:$J$327,"&gt;0",$L$228:$L$327,"&lt;&gt;",$M$228:$M$327,"&gt;0"))&lt;&gt;1)),"Closure needs final receipt and recheck",IF(AND(COUNTIFS($A$228:$A$327,A103,$K$228:$K$327,"Closed")&gt;0,OR(L103&lt;&gt;0,M103&lt;&gt;0,COUNTIFS($B$118:$B$217,A103,$I$118:$I$217,"Observed")&gt;0),COUNTIFS($A$228:$A$327,A103,$H$228:$H$327,"Accepted with agreed adjustment",$E$228:$E$327,"&lt;&gt;")&lt;&gt;1),"Resolve quantity or damage before closure",IF(AND(N103&lt;&gt;"",COUNTIFS($B$118:$B$217,A103,$N$118:$N$217,"Final")=0),"Shortage needs final receipt evidence","Review counts, inspection and action records")))))))))))</x:f>
      </x:c>
      <x:c r="F103" s="31"/>
      <x:c r="G103" s="31"/>
      <x:c r="H103" s="28"/>
      <x:c r="I103" s="40"/>
      <x:c r="J103" s="40"/>
      <x:c r="K103" s="56" t="str">
        <x:f>IF(A103="","",IF(COUNTIFS($B$118:$B$217,A103)=0,"",IF(COUNTIFS($B$118:$B$217,A103,$C$118:$C$217,H103,$D$118:$D$217,"&gt;=0",$D$118:$D$217,"&lt;&gt;",$A$118:$A$217,"&lt;&gt;")&lt;&gt;COUNTIFS($B$118:$B$217,A103),"Check event quantity / unit",SUMIFS($D$118:$D$217,$B$118:$B$217,A103,$C$118:$C$217,H103))))</x:f>
      </x:c>
      <x:c r="L103" s="56" t="str">
        <x:f>IF(A103="","",IF(AND(ISNUMBER(I103),ISNUMBER(J103)),I103-J103,""))</x:f>
      </x:c>
      <x:c r="M103" s="56" t="str">
        <x:f>IF(A103="","",IF(AND(ISNUMBER(J103),ISNUMBER(K103)),J103-K103,""))</x:f>
      </x:c>
      <x:c r="N103" s="40"/>
      <x:c r="O103" s="31"/>
    </x:row>
    <x:row r="104" ht="36" customHeight="1">
      <x:c r="A104" s="31"/>
      <x:c r="B104" s="31"/>
      <x:c r="C104" s="31"/>
      <x:c r="D104" s="31"/>
      <x:c r="E104" s="34" t="str">
        <x:f>IF(A104="","",IF(COUNTIFS($A$8:$A$107,A104)&lt;&gt;1,"Duplicate Packing line ID",IF(OR(B104="",C104="",D104="",H104="",I104="",J104="",O104=""),"Complete component, revision and quantities",IF(COUNTIFS('Materials Hardware'!$A$8:$A$107,O104,'Materials Hardware'!$B$8:$B$107,B104,'Materials Hardware'!$F$8:$F$107,C104,'Materials Hardware'!$O$8:$O$107,D104)&lt;&gt;1,"Component reference does not match",IF(OR(I104&lt;&gt;INT(I104),J104&lt;&gt;INT(J104),I104&lt;J104),"Review ordered allocation and packed count",IF(OR(F104="",G104=""),"Allocate shipment and carton",IF(COUNTIFS($B$118:$B$217,A104)=0,"Awaiting receipt event",IF(COUNTIFS($B$118:$B$217,A104,$C$118:$C$217,H104,$D$118:$D$217,"&gt;=0",$D$118:$D$217,"&lt;&gt;",$A$118:$A$217,"&lt;&gt;",$E$118:$E$217,"&gt;0",$F$118:$F$217,"&lt;&gt;",$L$118:$L$217,"&gt;0",$M$118:$M$217,"&lt;&gt;",$I$118:$I$217,"&lt;&gt;Not inspected",$I$118:$I$217,"&lt;&gt;")&lt;&gt;COUNTIFS($B$118:$B$217,A104),"Complete receipt units and inspection",IF(AND(COUNTIFS($A$228:$A$327,A104,$K$228:$K$327,"Closed")&gt;0,OR(COUNTIFS($B$118:$B$217,A104,$N$118:$N$217,"Final")=0,SUM(COUNTIFS($A$228:$A$327,A104,$G$228:$G$327,"&lt;&gt;",$H$228:$H$327,"Accepted",$I$228:$I$327,"&lt;&gt;",$J$228:$J$327,"&gt;0",$L$228:$L$327,"&lt;&gt;",$M$228:$M$327,"&gt;0"),COUNTIFS($A$228:$A$327,A104,$G$228:$G$327,"&lt;&gt;",$H$228:$H$327,"Accepted with agreed adjustment",$I$228:$I$327,"&lt;&gt;",$J$228:$J$327,"&gt;0",$L$228:$L$327,"&lt;&gt;",$M$228:$M$327,"&gt;0"))&lt;&gt;1)),"Closure needs final receipt and recheck",IF(AND(COUNTIFS($A$228:$A$327,A104,$K$228:$K$327,"Closed")&gt;0,OR(L104&lt;&gt;0,M104&lt;&gt;0,COUNTIFS($B$118:$B$217,A104,$I$118:$I$217,"Observed")&gt;0),COUNTIFS($A$228:$A$327,A104,$H$228:$H$327,"Accepted with agreed adjustment",$E$228:$E$327,"&lt;&gt;")&lt;&gt;1),"Resolve quantity or damage before closure",IF(AND(N104&lt;&gt;"",COUNTIFS($B$118:$B$217,A104,$N$118:$N$217,"Final")=0),"Shortage needs final receipt evidence","Review counts, inspection and action records")))))))))))</x:f>
      </x:c>
      <x:c r="F104" s="31"/>
      <x:c r="G104" s="31"/>
      <x:c r="H104" s="28"/>
      <x:c r="I104" s="40"/>
      <x:c r="J104" s="40"/>
      <x:c r="K104" s="56" t="str">
        <x:f>IF(A104="","",IF(COUNTIFS($B$118:$B$217,A104)=0,"",IF(COUNTIFS($B$118:$B$217,A104,$C$118:$C$217,H104,$D$118:$D$217,"&gt;=0",$D$118:$D$217,"&lt;&gt;",$A$118:$A$217,"&lt;&gt;")&lt;&gt;COUNTIFS($B$118:$B$217,A104),"Check event quantity / unit",SUMIFS($D$118:$D$217,$B$118:$B$217,A104,$C$118:$C$217,H104))))</x:f>
      </x:c>
      <x:c r="L104" s="56" t="str">
        <x:f>IF(A104="","",IF(AND(ISNUMBER(I104),ISNUMBER(J104)),I104-J104,""))</x:f>
      </x:c>
      <x:c r="M104" s="56" t="str">
        <x:f>IF(A104="","",IF(AND(ISNUMBER(J104),ISNUMBER(K104)),J104-K104,""))</x:f>
      </x:c>
      <x:c r="N104" s="40"/>
      <x:c r="O104" s="31"/>
    </x:row>
    <x:row r="105" ht="36" customHeight="1">
      <x:c r="A105" s="31"/>
      <x:c r="B105" s="31"/>
      <x:c r="C105" s="31"/>
      <x:c r="D105" s="31"/>
      <x:c r="E105" s="34" t="str">
        <x:f>IF(A105="","",IF(COUNTIFS($A$8:$A$107,A105)&lt;&gt;1,"Duplicate Packing line ID",IF(OR(B105="",C105="",D105="",H105="",I105="",J105="",O105=""),"Complete component, revision and quantities",IF(COUNTIFS('Materials Hardware'!$A$8:$A$107,O105,'Materials Hardware'!$B$8:$B$107,B105,'Materials Hardware'!$F$8:$F$107,C105,'Materials Hardware'!$O$8:$O$107,D105)&lt;&gt;1,"Component reference does not match",IF(OR(I105&lt;&gt;INT(I105),J105&lt;&gt;INT(J105),I105&lt;J105),"Review ordered allocation and packed count",IF(OR(F105="",G105=""),"Allocate shipment and carton",IF(COUNTIFS($B$118:$B$217,A105)=0,"Awaiting receipt event",IF(COUNTIFS($B$118:$B$217,A105,$C$118:$C$217,H105,$D$118:$D$217,"&gt;=0",$D$118:$D$217,"&lt;&gt;",$A$118:$A$217,"&lt;&gt;",$E$118:$E$217,"&gt;0",$F$118:$F$217,"&lt;&gt;",$L$118:$L$217,"&gt;0",$M$118:$M$217,"&lt;&gt;",$I$118:$I$217,"&lt;&gt;Not inspected",$I$118:$I$217,"&lt;&gt;")&lt;&gt;COUNTIFS($B$118:$B$217,A105),"Complete receipt units and inspection",IF(AND(COUNTIFS($A$228:$A$327,A105,$K$228:$K$327,"Closed")&gt;0,OR(COUNTIFS($B$118:$B$217,A105,$N$118:$N$217,"Final")=0,SUM(COUNTIFS($A$228:$A$327,A105,$G$228:$G$327,"&lt;&gt;",$H$228:$H$327,"Accepted",$I$228:$I$327,"&lt;&gt;",$J$228:$J$327,"&gt;0",$L$228:$L$327,"&lt;&gt;",$M$228:$M$327,"&gt;0"),COUNTIFS($A$228:$A$327,A105,$G$228:$G$327,"&lt;&gt;",$H$228:$H$327,"Accepted with agreed adjustment",$I$228:$I$327,"&lt;&gt;",$J$228:$J$327,"&gt;0",$L$228:$L$327,"&lt;&gt;",$M$228:$M$327,"&gt;0"))&lt;&gt;1)),"Closure needs final receipt and recheck",IF(AND(COUNTIFS($A$228:$A$327,A105,$K$228:$K$327,"Closed")&gt;0,OR(L105&lt;&gt;0,M105&lt;&gt;0,COUNTIFS($B$118:$B$217,A105,$I$118:$I$217,"Observed")&gt;0),COUNTIFS($A$228:$A$327,A105,$H$228:$H$327,"Accepted with agreed adjustment",$E$228:$E$327,"&lt;&gt;")&lt;&gt;1),"Resolve quantity or damage before closure",IF(AND(N105&lt;&gt;"",COUNTIFS($B$118:$B$217,A105,$N$118:$N$217,"Final")=0),"Shortage needs final receipt evidence","Review counts, inspection and action records")))))))))))</x:f>
      </x:c>
      <x:c r="F105" s="31"/>
      <x:c r="G105" s="31"/>
      <x:c r="H105" s="28"/>
      <x:c r="I105" s="40"/>
      <x:c r="J105" s="40"/>
      <x:c r="K105" s="56" t="str">
        <x:f>IF(A105="","",IF(COUNTIFS($B$118:$B$217,A105)=0,"",IF(COUNTIFS($B$118:$B$217,A105,$C$118:$C$217,H105,$D$118:$D$217,"&gt;=0",$D$118:$D$217,"&lt;&gt;",$A$118:$A$217,"&lt;&gt;")&lt;&gt;COUNTIFS($B$118:$B$217,A105),"Check event quantity / unit",SUMIFS($D$118:$D$217,$B$118:$B$217,A105,$C$118:$C$217,H105))))</x:f>
      </x:c>
      <x:c r="L105" s="56" t="str">
        <x:f>IF(A105="","",IF(AND(ISNUMBER(I105),ISNUMBER(J105)),I105-J105,""))</x:f>
      </x:c>
      <x:c r="M105" s="56" t="str">
        <x:f>IF(A105="","",IF(AND(ISNUMBER(J105),ISNUMBER(K105)),J105-K105,""))</x:f>
      </x:c>
      <x:c r="N105" s="40"/>
      <x:c r="O105" s="31"/>
    </x:row>
    <x:row r="106" ht="36" customHeight="1">
      <x:c r="A106" s="31"/>
      <x:c r="B106" s="31"/>
      <x:c r="C106" s="31"/>
      <x:c r="D106" s="31"/>
      <x:c r="E106" s="34" t="str">
        <x:f>IF(A106="","",IF(COUNTIFS($A$8:$A$107,A106)&lt;&gt;1,"Duplicate Packing line ID",IF(OR(B106="",C106="",D106="",H106="",I106="",J106="",O106=""),"Complete component, revision and quantities",IF(COUNTIFS('Materials Hardware'!$A$8:$A$107,O106,'Materials Hardware'!$B$8:$B$107,B106,'Materials Hardware'!$F$8:$F$107,C106,'Materials Hardware'!$O$8:$O$107,D106)&lt;&gt;1,"Component reference does not match",IF(OR(I106&lt;&gt;INT(I106),J106&lt;&gt;INT(J106),I106&lt;J106),"Review ordered allocation and packed count",IF(OR(F106="",G106=""),"Allocate shipment and carton",IF(COUNTIFS($B$118:$B$217,A106)=0,"Awaiting receipt event",IF(COUNTIFS($B$118:$B$217,A106,$C$118:$C$217,H106,$D$118:$D$217,"&gt;=0",$D$118:$D$217,"&lt;&gt;",$A$118:$A$217,"&lt;&gt;",$E$118:$E$217,"&gt;0",$F$118:$F$217,"&lt;&gt;",$L$118:$L$217,"&gt;0",$M$118:$M$217,"&lt;&gt;",$I$118:$I$217,"&lt;&gt;Not inspected",$I$118:$I$217,"&lt;&gt;")&lt;&gt;COUNTIFS($B$118:$B$217,A106),"Complete receipt units and inspection",IF(AND(COUNTIFS($A$228:$A$327,A106,$K$228:$K$327,"Closed")&gt;0,OR(COUNTIFS($B$118:$B$217,A106,$N$118:$N$217,"Final")=0,SUM(COUNTIFS($A$228:$A$327,A106,$G$228:$G$327,"&lt;&gt;",$H$228:$H$327,"Accepted",$I$228:$I$327,"&lt;&gt;",$J$228:$J$327,"&gt;0",$L$228:$L$327,"&lt;&gt;",$M$228:$M$327,"&gt;0"),COUNTIFS($A$228:$A$327,A106,$G$228:$G$327,"&lt;&gt;",$H$228:$H$327,"Accepted with agreed adjustment",$I$228:$I$327,"&lt;&gt;",$J$228:$J$327,"&gt;0",$L$228:$L$327,"&lt;&gt;",$M$228:$M$327,"&gt;0"))&lt;&gt;1)),"Closure needs final receipt and recheck",IF(AND(COUNTIFS($A$228:$A$327,A106,$K$228:$K$327,"Closed")&gt;0,OR(L106&lt;&gt;0,M106&lt;&gt;0,COUNTIFS($B$118:$B$217,A106,$I$118:$I$217,"Observed")&gt;0),COUNTIFS($A$228:$A$327,A106,$H$228:$H$327,"Accepted with agreed adjustment",$E$228:$E$327,"&lt;&gt;")&lt;&gt;1),"Resolve quantity or damage before closure",IF(AND(N106&lt;&gt;"",COUNTIFS($B$118:$B$217,A106,$N$118:$N$217,"Final")=0),"Shortage needs final receipt evidence","Review counts, inspection and action records")))))))))))</x:f>
      </x:c>
      <x:c r="F106" s="31"/>
      <x:c r="G106" s="31"/>
      <x:c r="H106" s="28"/>
      <x:c r="I106" s="40"/>
      <x:c r="J106" s="40"/>
      <x:c r="K106" s="56" t="str">
        <x:f>IF(A106="","",IF(COUNTIFS($B$118:$B$217,A106)=0,"",IF(COUNTIFS($B$118:$B$217,A106,$C$118:$C$217,H106,$D$118:$D$217,"&gt;=0",$D$118:$D$217,"&lt;&gt;",$A$118:$A$217,"&lt;&gt;")&lt;&gt;COUNTIFS($B$118:$B$217,A106),"Check event quantity / unit",SUMIFS($D$118:$D$217,$B$118:$B$217,A106,$C$118:$C$217,H106))))</x:f>
      </x:c>
      <x:c r="L106" s="56" t="str">
        <x:f>IF(A106="","",IF(AND(ISNUMBER(I106),ISNUMBER(J106)),I106-J106,""))</x:f>
      </x:c>
      <x:c r="M106" s="56" t="str">
        <x:f>IF(A106="","",IF(AND(ISNUMBER(J106),ISNUMBER(K106)),J106-K106,""))</x:f>
      </x:c>
      <x:c r="N106" s="40"/>
      <x:c r="O106" s="31"/>
    </x:row>
    <x:row r="107" ht="36" customHeight="1">
      <x:c r="A107" s="32"/>
      <x:c r="B107" s="32"/>
      <x:c r="C107" s="32"/>
      <x:c r="D107" s="32"/>
      <x:c r="E107" s="35" t="str">
        <x:f>IF(A107="","",IF(COUNTIFS($A$8:$A$107,A107)&lt;&gt;1,"Duplicate Packing line ID",IF(OR(B107="",C107="",D107="",H107="",I107="",J107="",O107=""),"Complete component, revision and quantities",IF(COUNTIFS('Materials Hardware'!$A$8:$A$107,O107,'Materials Hardware'!$B$8:$B$107,B107,'Materials Hardware'!$F$8:$F$107,C107,'Materials Hardware'!$O$8:$O$107,D107)&lt;&gt;1,"Component reference does not match",IF(OR(I107&lt;&gt;INT(I107),J107&lt;&gt;INT(J107),I107&lt;J107),"Review ordered allocation and packed count",IF(OR(F107="",G107=""),"Allocate shipment and carton",IF(COUNTIFS($B$118:$B$217,A107)=0,"Awaiting receipt event",IF(COUNTIFS($B$118:$B$217,A107,$C$118:$C$217,H107,$D$118:$D$217,"&gt;=0",$D$118:$D$217,"&lt;&gt;",$A$118:$A$217,"&lt;&gt;",$E$118:$E$217,"&gt;0",$F$118:$F$217,"&lt;&gt;",$L$118:$L$217,"&gt;0",$M$118:$M$217,"&lt;&gt;",$I$118:$I$217,"&lt;&gt;Not inspected",$I$118:$I$217,"&lt;&gt;")&lt;&gt;COUNTIFS($B$118:$B$217,A107),"Complete receipt units and inspection",IF(AND(COUNTIFS($A$228:$A$327,A107,$K$228:$K$327,"Closed")&gt;0,OR(COUNTIFS($B$118:$B$217,A107,$N$118:$N$217,"Final")=0,SUM(COUNTIFS($A$228:$A$327,A107,$G$228:$G$327,"&lt;&gt;",$H$228:$H$327,"Accepted",$I$228:$I$327,"&lt;&gt;",$J$228:$J$327,"&gt;0",$L$228:$L$327,"&lt;&gt;",$M$228:$M$327,"&gt;0"),COUNTIFS($A$228:$A$327,A107,$G$228:$G$327,"&lt;&gt;",$H$228:$H$327,"Accepted with agreed adjustment",$I$228:$I$327,"&lt;&gt;",$J$228:$J$327,"&gt;0",$L$228:$L$327,"&lt;&gt;",$M$228:$M$327,"&gt;0"))&lt;&gt;1)),"Closure needs final receipt and recheck",IF(AND(COUNTIFS($A$228:$A$327,A107,$K$228:$K$327,"Closed")&gt;0,OR(L107&lt;&gt;0,M107&lt;&gt;0,COUNTIFS($B$118:$B$217,A107,$I$118:$I$217,"Observed")&gt;0),COUNTIFS($A$228:$A$327,A107,$H$228:$H$327,"Accepted with agreed adjustment",$E$228:$E$327,"&lt;&gt;")&lt;&gt;1),"Resolve quantity or damage before closure",IF(AND(N107&lt;&gt;"",COUNTIFS($B$118:$B$217,A107,$N$118:$N$217,"Final")=0),"Shortage needs final receipt evidence","Review counts, inspection and action records")))))))))))</x:f>
      </x:c>
      <x:c r="F107" s="32"/>
      <x:c r="G107" s="32"/>
      <x:c r="H107" s="29"/>
      <x:c r="I107" s="41"/>
      <x:c r="J107" s="41"/>
      <x:c r="K107" s="57" t="str">
        <x:f>IF(A107="","",IF(COUNTIFS($B$118:$B$217,A107)=0,"",IF(COUNTIFS($B$118:$B$217,A107,$C$118:$C$217,H107,$D$118:$D$217,"&gt;=0",$D$118:$D$217,"&lt;&gt;",$A$118:$A$217,"&lt;&gt;")&lt;&gt;COUNTIFS($B$118:$B$217,A107),"Check event quantity / unit",SUMIFS($D$118:$D$217,$B$118:$B$217,A107,$C$118:$C$217,H107))))</x:f>
      </x:c>
      <x:c r="L107" s="57" t="str">
        <x:f>IF(A107="","",IF(AND(ISNUMBER(I107),ISNUMBER(J107)),I107-J107,""))</x:f>
      </x:c>
      <x:c r="M107" s="57" t="str">
        <x:f>IF(A107="","",IF(AND(ISNUMBER(J107),ISNUMBER(K107)),J107-K107,""))</x:f>
      </x:c>
      <x:c r="N107" s="41"/>
      <x:c r="O107" s="32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</x:row>
    <x:row r="115" ht="25" customHeight="1">
      <x:c r="A115" s="48" t="str">
        <x:v>Receipt events and inspection</x:v>
      </x:c>
      <x:c r="B115" s="48"/>
      <x:c r="C115" s="48"/>
      <x:c r="D115" s="48"/>
      <x:c r="E115" s="48"/>
      <x:c r="F115" s="48"/>
      <x:c r="G115" s="48"/>
      <x:c r="H115" s="48"/>
      <x:c r="I115" s="48"/>
      <x:c r="J115" s="48"/>
      <x:c r="K115" s="48"/>
      <x:c r="L115" s="48"/>
      <x:c r="M115" s="48"/>
      <x:c r="N115" s="48"/>
      <x:c r="O115" s="48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</x:row>
    <x:row r="117" ht="48" customHeight="1">
      <x:c r="A117" s="18" t="str">
        <x:v>Receipt event ID</x:v>
      </x:c>
      <x:c r="B117" s="19" t="str">
        <x:v>Packing line ID</x:v>
      </x:c>
      <x:c r="C117" s="19" t="str">
        <x:v>Count unit</x:v>
      </x:c>
      <x:c r="D117" s="19" t="str">
        <x:v>Received quantity</x:v>
      </x:c>
      <x:c r="E117" s="19" t="str">
        <x:v>Receipt date</x:v>
      </x:c>
      <x:c r="F117" s="19" t="str">
        <x:v>Receiver</x:v>
      </x:c>
      <x:c r="G117" s="19" t="str">
        <x:v>Receipt location</x:v>
      </x:c>
      <x:c r="H117" s="19" t="str">
        <x:v>Package condition</x:v>
      </x:c>
      <x:c r="I117" s="19" t="str">
        <x:v>Damage check</x:v>
      </x:c>
      <x:c r="J117" s="19" t="str">
        <x:v>Damage / shortage description</x:v>
      </x:c>
      <x:c r="K117" s="19" t="str">
        <x:v>Photo / video reference</x:v>
      </x:c>
      <x:c r="L117" s="19" t="str">
        <x:v>Inspection date</x:v>
      </x:c>
      <x:c r="M117" s="19" t="str">
        <x:v>Inspector</x:v>
      </x:c>
      <x:c r="N117" s="19" t="str">
        <x:v>Receipt stage</x:v>
      </x:c>
      <x:c r="O117" s="20" t="str">
        <x:v>Claim / action reference</x:v>
      </x:c>
    </x:row>
    <x:row r="118" ht="36" customHeight="1">
      <x:c r="A118" s="30"/>
      <x:c r="B118" s="30"/>
      <x:c r="C118" s="27"/>
      <x:c r="D118" s="39"/>
      <x:c r="E118" s="45"/>
      <x:c r="F118" s="27"/>
      <x:c r="G118" s="27"/>
      <x:c r="H118" s="27"/>
      <x:c r="I118" s="27"/>
      <x:c r="J118" s="27"/>
      <x:c r="K118" s="27"/>
      <x:c r="L118" s="45"/>
      <x:c r="M118" s="27"/>
      <x:c r="N118" s="27"/>
      <x:c r="O118" s="27"/>
    </x:row>
    <x:row r="119" ht="36" customHeight="1">
      <x:c r="A119" s="31"/>
      <x:c r="B119" s="31"/>
      <x:c r="C119" s="28"/>
      <x:c r="D119" s="40"/>
      <x:c r="E119" s="46"/>
      <x:c r="F119" s="28"/>
      <x:c r="G119" s="28"/>
      <x:c r="H119" s="28"/>
      <x:c r="I119" s="28"/>
      <x:c r="J119" s="28"/>
      <x:c r="K119" s="28"/>
      <x:c r="L119" s="46"/>
      <x:c r="M119" s="28"/>
      <x:c r="N119" s="28"/>
      <x:c r="O119" s="28"/>
    </x:row>
    <x:row r="120" ht="36" customHeight="1">
      <x:c r="A120" s="31"/>
      <x:c r="B120" s="31"/>
      <x:c r="C120" s="28"/>
      <x:c r="D120" s="40"/>
      <x:c r="E120" s="46"/>
      <x:c r="F120" s="28"/>
      <x:c r="G120" s="28"/>
      <x:c r="H120" s="28"/>
      <x:c r="I120" s="28"/>
      <x:c r="J120" s="28"/>
      <x:c r="K120" s="28"/>
      <x:c r="L120" s="46"/>
      <x:c r="M120" s="28"/>
      <x:c r="N120" s="28"/>
      <x:c r="O120" s="28"/>
    </x:row>
    <x:row r="121" ht="36" customHeight="1">
      <x:c r="A121" s="31"/>
      <x:c r="B121" s="31"/>
      <x:c r="C121" s="28"/>
      <x:c r="D121" s="40"/>
      <x:c r="E121" s="46"/>
      <x:c r="F121" s="28"/>
      <x:c r="G121" s="28"/>
      <x:c r="H121" s="28"/>
      <x:c r="I121" s="28"/>
      <x:c r="J121" s="28"/>
      <x:c r="K121" s="28"/>
      <x:c r="L121" s="46"/>
      <x:c r="M121" s="28"/>
      <x:c r="N121" s="28"/>
      <x:c r="O121" s="28"/>
    </x:row>
    <x:row r="122" ht="36" customHeight="1">
      <x:c r="A122" s="31"/>
      <x:c r="B122" s="31"/>
      <x:c r="C122" s="28"/>
      <x:c r="D122" s="40"/>
      <x:c r="E122" s="46"/>
      <x:c r="F122" s="28"/>
      <x:c r="G122" s="28"/>
      <x:c r="H122" s="28"/>
      <x:c r="I122" s="28"/>
      <x:c r="J122" s="28"/>
      <x:c r="K122" s="28"/>
      <x:c r="L122" s="46"/>
      <x:c r="M122" s="28"/>
      <x:c r="N122" s="28"/>
      <x:c r="O122" s="28"/>
    </x:row>
    <x:row r="123" ht="36" customHeight="1">
      <x:c r="A123" s="31"/>
      <x:c r="B123" s="31"/>
      <x:c r="C123" s="28"/>
      <x:c r="D123" s="40"/>
      <x:c r="E123" s="46"/>
      <x:c r="F123" s="28"/>
      <x:c r="G123" s="28"/>
      <x:c r="H123" s="28"/>
      <x:c r="I123" s="28"/>
      <x:c r="J123" s="28"/>
      <x:c r="K123" s="28"/>
      <x:c r="L123" s="46"/>
      <x:c r="M123" s="28"/>
      <x:c r="N123" s="28"/>
      <x:c r="O123" s="28"/>
    </x:row>
    <x:row r="124" ht="36" customHeight="1">
      <x:c r="A124" s="31"/>
      <x:c r="B124" s="31"/>
      <x:c r="C124" s="28"/>
      <x:c r="D124" s="40"/>
      <x:c r="E124" s="46"/>
      <x:c r="F124" s="28"/>
      <x:c r="G124" s="28"/>
      <x:c r="H124" s="28"/>
      <x:c r="I124" s="28"/>
      <x:c r="J124" s="28"/>
      <x:c r="K124" s="28"/>
      <x:c r="L124" s="46"/>
      <x:c r="M124" s="28"/>
      <x:c r="N124" s="28"/>
      <x:c r="O124" s="28"/>
    </x:row>
    <x:row r="125" ht="36" customHeight="1">
      <x:c r="A125" s="31"/>
      <x:c r="B125" s="31"/>
      <x:c r="C125" s="28"/>
      <x:c r="D125" s="40"/>
      <x:c r="E125" s="46"/>
      <x:c r="F125" s="28"/>
      <x:c r="G125" s="28"/>
      <x:c r="H125" s="28"/>
      <x:c r="I125" s="28"/>
      <x:c r="J125" s="28"/>
      <x:c r="K125" s="28"/>
      <x:c r="L125" s="46"/>
      <x:c r="M125" s="28"/>
      <x:c r="N125" s="28"/>
      <x:c r="O125" s="28"/>
    </x:row>
    <x:row r="126" ht="36" customHeight="1">
      <x:c r="A126" s="31"/>
      <x:c r="B126" s="31"/>
      <x:c r="C126" s="28"/>
      <x:c r="D126" s="40"/>
      <x:c r="E126" s="46"/>
      <x:c r="F126" s="28"/>
      <x:c r="G126" s="28"/>
      <x:c r="H126" s="28"/>
      <x:c r="I126" s="28"/>
      <x:c r="J126" s="28"/>
      <x:c r="K126" s="28"/>
      <x:c r="L126" s="46"/>
      <x:c r="M126" s="28"/>
      <x:c r="N126" s="28"/>
      <x:c r="O126" s="28"/>
    </x:row>
    <x:row r="127" ht="36" customHeight="1">
      <x:c r="A127" s="31"/>
      <x:c r="B127" s="31"/>
      <x:c r="C127" s="28"/>
      <x:c r="D127" s="40"/>
      <x:c r="E127" s="46"/>
      <x:c r="F127" s="28"/>
      <x:c r="G127" s="28"/>
      <x:c r="H127" s="28"/>
      <x:c r="I127" s="28"/>
      <x:c r="J127" s="28"/>
      <x:c r="K127" s="28"/>
      <x:c r="L127" s="46"/>
      <x:c r="M127" s="28"/>
      <x:c r="N127" s="28"/>
      <x:c r="O127" s="28"/>
    </x:row>
    <x:row r="128" ht="36" customHeight="1">
      <x:c r="A128" s="31"/>
      <x:c r="B128" s="31"/>
      <x:c r="C128" s="28"/>
      <x:c r="D128" s="40"/>
      <x:c r="E128" s="46"/>
      <x:c r="F128" s="28"/>
      <x:c r="G128" s="28"/>
      <x:c r="H128" s="28"/>
      <x:c r="I128" s="28"/>
      <x:c r="J128" s="28"/>
      <x:c r="K128" s="28"/>
      <x:c r="L128" s="46"/>
      <x:c r="M128" s="28"/>
      <x:c r="N128" s="28"/>
      <x:c r="O128" s="28"/>
    </x:row>
    <x:row r="129" ht="36" customHeight="1">
      <x:c r="A129" s="31"/>
      <x:c r="B129" s="31"/>
      <x:c r="C129" s="28"/>
      <x:c r="D129" s="40"/>
      <x:c r="E129" s="46"/>
      <x:c r="F129" s="28"/>
      <x:c r="G129" s="28"/>
      <x:c r="H129" s="28"/>
      <x:c r="I129" s="28"/>
      <x:c r="J129" s="28"/>
      <x:c r="K129" s="28"/>
      <x:c r="L129" s="46"/>
      <x:c r="M129" s="28"/>
      <x:c r="N129" s="28"/>
      <x:c r="O129" s="28"/>
    </x:row>
    <x:row r="130" ht="36" customHeight="1">
      <x:c r="A130" s="31"/>
      <x:c r="B130" s="31"/>
      <x:c r="C130" s="28"/>
      <x:c r="D130" s="40"/>
      <x:c r="E130" s="46"/>
      <x:c r="F130" s="28"/>
      <x:c r="G130" s="28"/>
      <x:c r="H130" s="28"/>
      <x:c r="I130" s="28"/>
      <x:c r="J130" s="28"/>
      <x:c r="K130" s="28"/>
      <x:c r="L130" s="46"/>
      <x:c r="M130" s="28"/>
      <x:c r="N130" s="28"/>
      <x:c r="O130" s="28"/>
    </x:row>
    <x:row r="131" ht="36" customHeight="1">
      <x:c r="A131" s="31"/>
      <x:c r="B131" s="31"/>
      <x:c r="C131" s="28"/>
      <x:c r="D131" s="40"/>
      <x:c r="E131" s="46"/>
      <x:c r="F131" s="28"/>
      <x:c r="G131" s="28"/>
      <x:c r="H131" s="28"/>
      <x:c r="I131" s="28"/>
      <x:c r="J131" s="28"/>
      <x:c r="K131" s="28"/>
      <x:c r="L131" s="46"/>
      <x:c r="M131" s="28"/>
      <x:c r="N131" s="28"/>
      <x:c r="O131" s="28"/>
    </x:row>
    <x:row r="132" ht="36" customHeight="1">
      <x:c r="A132" s="31"/>
      <x:c r="B132" s="31"/>
      <x:c r="C132" s="28"/>
      <x:c r="D132" s="40"/>
      <x:c r="E132" s="46"/>
      <x:c r="F132" s="28"/>
      <x:c r="G132" s="28"/>
      <x:c r="H132" s="28"/>
      <x:c r="I132" s="28"/>
      <x:c r="J132" s="28"/>
      <x:c r="K132" s="28"/>
      <x:c r="L132" s="46"/>
      <x:c r="M132" s="28"/>
      <x:c r="N132" s="28"/>
      <x:c r="O132" s="28"/>
    </x:row>
    <x:row r="133" ht="36" customHeight="1">
      <x:c r="A133" s="31"/>
      <x:c r="B133" s="31"/>
      <x:c r="C133" s="28"/>
      <x:c r="D133" s="40"/>
      <x:c r="E133" s="46"/>
      <x:c r="F133" s="28"/>
      <x:c r="G133" s="28"/>
      <x:c r="H133" s="28"/>
      <x:c r="I133" s="28"/>
      <x:c r="J133" s="28"/>
      <x:c r="K133" s="28"/>
      <x:c r="L133" s="46"/>
      <x:c r="M133" s="28"/>
      <x:c r="N133" s="28"/>
      <x:c r="O133" s="28"/>
    </x:row>
    <x:row r="134" ht="36" customHeight="1">
      <x:c r="A134" s="31"/>
      <x:c r="B134" s="31"/>
      <x:c r="C134" s="28"/>
      <x:c r="D134" s="40"/>
      <x:c r="E134" s="46"/>
      <x:c r="F134" s="28"/>
      <x:c r="G134" s="28"/>
      <x:c r="H134" s="28"/>
      <x:c r="I134" s="28"/>
      <x:c r="J134" s="28"/>
      <x:c r="K134" s="28"/>
      <x:c r="L134" s="46"/>
      <x:c r="M134" s="28"/>
      <x:c r="N134" s="28"/>
      <x:c r="O134" s="28"/>
    </x:row>
    <x:row r="135" ht="36" customHeight="1">
      <x:c r="A135" s="31"/>
      <x:c r="B135" s="31"/>
      <x:c r="C135" s="28"/>
      <x:c r="D135" s="40"/>
      <x:c r="E135" s="46"/>
      <x:c r="F135" s="28"/>
      <x:c r="G135" s="28"/>
      <x:c r="H135" s="28"/>
      <x:c r="I135" s="28"/>
      <x:c r="J135" s="28"/>
      <x:c r="K135" s="28"/>
      <x:c r="L135" s="46"/>
      <x:c r="M135" s="28"/>
      <x:c r="N135" s="28"/>
      <x:c r="O135" s="28"/>
    </x:row>
    <x:row r="136" ht="36" customHeight="1">
      <x:c r="A136" s="31"/>
      <x:c r="B136" s="31"/>
      <x:c r="C136" s="28"/>
      <x:c r="D136" s="40"/>
      <x:c r="E136" s="46"/>
      <x:c r="F136" s="28"/>
      <x:c r="G136" s="28"/>
      <x:c r="H136" s="28"/>
      <x:c r="I136" s="28"/>
      <x:c r="J136" s="28"/>
      <x:c r="K136" s="28"/>
      <x:c r="L136" s="46"/>
      <x:c r="M136" s="28"/>
      <x:c r="N136" s="28"/>
      <x:c r="O136" s="28"/>
    </x:row>
    <x:row r="137" ht="36" customHeight="1">
      <x:c r="A137" s="31"/>
      <x:c r="B137" s="31"/>
      <x:c r="C137" s="28"/>
      <x:c r="D137" s="40"/>
      <x:c r="E137" s="46"/>
      <x:c r="F137" s="28"/>
      <x:c r="G137" s="28"/>
      <x:c r="H137" s="28"/>
      <x:c r="I137" s="28"/>
      <x:c r="J137" s="28"/>
      <x:c r="K137" s="28"/>
      <x:c r="L137" s="46"/>
      <x:c r="M137" s="28"/>
      <x:c r="N137" s="28"/>
      <x:c r="O137" s="28"/>
    </x:row>
    <x:row r="138" ht="36" customHeight="1">
      <x:c r="A138" s="31"/>
      <x:c r="B138" s="31"/>
      <x:c r="C138" s="28"/>
      <x:c r="D138" s="40"/>
      <x:c r="E138" s="46"/>
      <x:c r="F138" s="28"/>
      <x:c r="G138" s="28"/>
      <x:c r="H138" s="28"/>
      <x:c r="I138" s="28"/>
      <x:c r="J138" s="28"/>
      <x:c r="K138" s="28"/>
      <x:c r="L138" s="46"/>
      <x:c r="M138" s="28"/>
      <x:c r="N138" s="28"/>
      <x:c r="O138" s="28"/>
    </x:row>
    <x:row r="139" ht="36" customHeight="1">
      <x:c r="A139" s="31"/>
      <x:c r="B139" s="31"/>
      <x:c r="C139" s="28"/>
      <x:c r="D139" s="40"/>
      <x:c r="E139" s="46"/>
      <x:c r="F139" s="28"/>
      <x:c r="G139" s="28"/>
      <x:c r="H139" s="28"/>
      <x:c r="I139" s="28"/>
      <x:c r="J139" s="28"/>
      <x:c r="K139" s="28"/>
      <x:c r="L139" s="46"/>
      <x:c r="M139" s="28"/>
      <x:c r="N139" s="28"/>
      <x:c r="O139" s="28"/>
    </x:row>
    <x:row r="140" ht="36" customHeight="1">
      <x:c r="A140" s="31"/>
      <x:c r="B140" s="31"/>
      <x:c r="C140" s="28"/>
      <x:c r="D140" s="40"/>
      <x:c r="E140" s="46"/>
      <x:c r="F140" s="28"/>
      <x:c r="G140" s="28"/>
      <x:c r="H140" s="28"/>
      <x:c r="I140" s="28"/>
      <x:c r="J140" s="28"/>
      <x:c r="K140" s="28"/>
      <x:c r="L140" s="46"/>
      <x:c r="M140" s="28"/>
      <x:c r="N140" s="28"/>
      <x:c r="O140" s="28"/>
    </x:row>
    <x:row r="141" ht="36" customHeight="1">
      <x:c r="A141" s="31"/>
      <x:c r="B141" s="31"/>
      <x:c r="C141" s="28"/>
      <x:c r="D141" s="40"/>
      <x:c r="E141" s="46"/>
      <x:c r="F141" s="28"/>
      <x:c r="G141" s="28"/>
      <x:c r="H141" s="28"/>
      <x:c r="I141" s="28"/>
      <x:c r="J141" s="28"/>
      <x:c r="K141" s="28"/>
      <x:c r="L141" s="46"/>
      <x:c r="M141" s="28"/>
      <x:c r="N141" s="28"/>
      <x:c r="O141" s="28"/>
    </x:row>
    <x:row r="142" ht="36" customHeight="1">
      <x:c r="A142" s="31"/>
      <x:c r="B142" s="31"/>
      <x:c r="C142" s="28"/>
      <x:c r="D142" s="40"/>
      <x:c r="E142" s="46"/>
      <x:c r="F142" s="28"/>
      <x:c r="G142" s="28"/>
      <x:c r="H142" s="28"/>
      <x:c r="I142" s="28"/>
      <x:c r="J142" s="28"/>
      <x:c r="K142" s="28"/>
      <x:c r="L142" s="46"/>
      <x:c r="M142" s="28"/>
      <x:c r="N142" s="28"/>
      <x:c r="O142" s="28"/>
    </x:row>
    <x:row r="143" ht="36" customHeight="1">
      <x:c r="A143" s="31"/>
      <x:c r="B143" s="31"/>
      <x:c r="C143" s="28"/>
      <x:c r="D143" s="40"/>
      <x:c r="E143" s="46"/>
      <x:c r="F143" s="28"/>
      <x:c r="G143" s="28"/>
      <x:c r="H143" s="28"/>
      <x:c r="I143" s="28"/>
      <x:c r="J143" s="28"/>
      <x:c r="K143" s="28"/>
      <x:c r="L143" s="46"/>
      <x:c r="M143" s="28"/>
      <x:c r="N143" s="28"/>
      <x:c r="O143" s="28"/>
    </x:row>
    <x:row r="144" ht="36" customHeight="1">
      <x:c r="A144" s="31"/>
      <x:c r="B144" s="31"/>
      <x:c r="C144" s="28"/>
      <x:c r="D144" s="40"/>
      <x:c r="E144" s="46"/>
      <x:c r="F144" s="28"/>
      <x:c r="G144" s="28"/>
      <x:c r="H144" s="28"/>
      <x:c r="I144" s="28"/>
      <x:c r="J144" s="28"/>
      <x:c r="K144" s="28"/>
      <x:c r="L144" s="46"/>
      <x:c r="M144" s="28"/>
      <x:c r="N144" s="28"/>
      <x:c r="O144" s="28"/>
    </x:row>
    <x:row r="145" ht="36" customHeight="1">
      <x:c r="A145" s="31"/>
      <x:c r="B145" s="31"/>
      <x:c r="C145" s="28"/>
      <x:c r="D145" s="40"/>
      <x:c r="E145" s="46"/>
      <x:c r="F145" s="28"/>
      <x:c r="G145" s="28"/>
      <x:c r="H145" s="28"/>
      <x:c r="I145" s="28"/>
      <x:c r="J145" s="28"/>
      <x:c r="K145" s="28"/>
      <x:c r="L145" s="46"/>
      <x:c r="M145" s="28"/>
      <x:c r="N145" s="28"/>
      <x:c r="O145" s="28"/>
    </x:row>
    <x:row r="146" ht="36" customHeight="1">
      <x:c r="A146" s="31"/>
      <x:c r="B146" s="31"/>
      <x:c r="C146" s="28"/>
      <x:c r="D146" s="40"/>
      <x:c r="E146" s="46"/>
      <x:c r="F146" s="28"/>
      <x:c r="G146" s="28"/>
      <x:c r="H146" s="28"/>
      <x:c r="I146" s="28"/>
      <x:c r="J146" s="28"/>
      <x:c r="K146" s="28"/>
      <x:c r="L146" s="46"/>
      <x:c r="M146" s="28"/>
      <x:c r="N146" s="28"/>
      <x:c r="O146" s="28"/>
    </x:row>
    <x:row r="147" ht="36" customHeight="1">
      <x:c r="A147" s="31"/>
      <x:c r="B147" s="31"/>
      <x:c r="C147" s="28"/>
      <x:c r="D147" s="40"/>
      <x:c r="E147" s="46"/>
      <x:c r="F147" s="28"/>
      <x:c r="G147" s="28"/>
      <x:c r="H147" s="28"/>
      <x:c r="I147" s="28"/>
      <x:c r="J147" s="28"/>
      <x:c r="K147" s="28"/>
      <x:c r="L147" s="46"/>
      <x:c r="M147" s="28"/>
      <x:c r="N147" s="28"/>
      <x:c r="O147" s="28"/>
    </x:row>
    <x:row r="148" ht="36" customHeight="1">
      <x:c r="A148" s="31"/>
      <x:c r="B148" s="31"/>
      <x:c r="C148" s="28"/>
      <x:c r="D148" s="40"/>
      <x:c r="E148" s="46"/>
      <x:c r="F148" s="28"/>
      <x:c r="G148" s="28"/>
      <x:c r="H148" s="28"/>
      <x:c r="I148" s="28"/>
      <x:c r="J148" s="28"/>
      <x:c r="K148" s="28"/>
      <x:c r="L148" s="46"/>
      <x:c r="M148" s="28"/>
      <x:c r="N148" s="28"/>
      <x:c r="O148" s="28"/>
    </x:row>
    <x:row r="149" ht="36" customHeight="1">
      <x:c r="A149" s="31"/>
      <x:c r="B149" s="31"/>
      <x:c r="C149" s="28"/>
      <x:c r="D149" s="40"/>
      <x:c r="E149" s="46"/>
      <x:c r="F149" s="28"/>
      <x:c r="G149" s="28"/>
      <x:c r="H149" s="28"/>
      <x:c r="I149" s="28"/>
      <x:c r="J149" s="28"/>
      <x:c r="K149" s="28"/>
      <x:c r="L149" s="46"/>
      <x:c r="M149" s="28"/>
      <x:c r="N149" s="28"/>
      <x:c r="O149" s="28"/>
    </x:row>
    <x:row r="150" ht="36" customHeight="1">
      <x:c r="A150" s="31"/>
      <x:c r="B150" s="31"/>
      <x:c r="C150" s="28"/>
      <x:c r="D150" s="40"/>
      <x:c r="E150" s="46"/>
      <x:c r="F150" s="28"/>
      <x:c r="G150" s="28"/>
      <x:c r="H150" s="28"/>
      <x:c r="I150" s="28"/>
      <x:c r="J150" s="28"/>
      <x:c r="K150" s="28"/>
      <x:c r="L150" s="46"/>
      <x:c r="M150" s="28"/>
      <x:c r="N150" s="28"/>
      <x:c r="O150" s="28"/>
    </x:row>
    <x:row r="151" ht="36" customHeight="1">
      <x:c r="A151" s="31"/>
      <x:c r="B151" s="31"/>
      <x:c r="C151" s="28"/>
      <x:c r="D151" s="40"/>
      <x:c r="E151" s="46"/>
      <x:c r="F151" s="28"/>
      <x:c r="G151" s="28"/>
      <x:c r="H151" s="28"/>
      <x:c r="I151" s="28"/>
      <x:c r="J151" s="28"/>
      <x:c r="K151" s="28"/>
      <x:c r="L151" s="46"/>
      <x:c r="M151" s="28"/>
      <x:c r="N151" s="28"/>
      <x:c r="O151" s="28"/>
    </x:row>
    <x:row r="152" ht="36" customHeight="1">
      <x:c r="A152" s="31"/>
      <x:c r="B152" s="31"/>
      <x:c r="C152" s="28"/>
      <x:c r="D152" s="40"/>
      <x:c r="E152" s="46"/>
      <x:c r="F152" s="28"/>
      <x:c r="G152" s="28"/>
      <x:c r="H152" s="28"/>
      <x:c r="I152" s="28"/>
      <x:c r="J152" s="28"/>
      <x:c r="K152" s="28"/>
      <x:c r="L152" s="46"/>
      <x:c r="M152" s="28"/>
      <x:c r="N152" s="28"/>
      <x:c r="O152" s="28"/>
    </x:row>
    <x:row r="153" ht="36" customHeight="1">
      <x:c r="A153" s="31"/>
      <x:c r="B153" s="31"/>
      <x:c r="C153" s="28"/>
      <x:c r="D153" s="40"/>
      <x:c r="E153" s="46"/>
      <x:c r="F153" s="28"/>
      <x:c r="G153" s="28"/>
      <x:c r="H153" s="28"/>
      <x:c r="I153" s="28"/>
      <x:c r="J153" s="28"/>
      <x:c r="K153" s="28"/>
      <x:c r="L153" s="46"/>
      <x:c r="M153" s="28"/>
      <x:c r="N153" s="28"/>
      <x:c r="O153" s="28"/>
    </x:row>
    <x:row r="154" ht="36" customHeight="1">
      <x:c r="A154" s="31"/>
      <x:c r="B154" s="31"/>
      <x:c r="C154" s="28"/>
      <x:c r="D154" s="40"/>
      <x:c r="E154" s="46"/>
      <x:c r="F154" s="28"/>
      <x:c r="G154" s="28"/>
      <x:c r="H154" s="28"/>
      <x:c r="I154" s="28"/>
      <x:c r="J154" s="28"/>
      <x:c r="K154" s="28"/>
      <x:c r="L154" s="46"/>
      <x:c r="M154" s="28"/>
      <x:c r="N154" s="28"/>
      <x:c r="O154" s="28"/>
    </x:row>
    <x:row r="155" ht="36" customHeight="1">
      <x:c r="A155" s="31"/>
      <x:c r="B155" s="31"/>
      <x:c r="C155" s="28"/>
      <x:c r="D155" s="40"/>
      <x:c r="E155" s="46"/>
      <x:c r="F155" s="28"/>
      <x:c r="G155" s="28"/>
      <x:c r="H155" s="28"/>
      <x:c r="I155" s="28"/>
      <x:c r="J155" s="28"/>
      <x:c r="K155" s="28"/>
      <x:c r="L155" s="46"/>
      <x:c r="M155" s="28"/>
      <x:c r="N155" s="28"/>
      <x:c r="O155" s="28"/>
    </x:row>
    <x:row r="156" ht="36" customHeight="1">
      <x:c r="A156" s="31"/>
      <x:c r="B156" s="31"/>
      <x:c r="C156" s="28"/>
      <x:c r="D156" s="40"/>
      <x:c r="E156" s="46"/>
      <x:c r="F156" s="28"/>
      <x:c r="G156" s="28"/>
      <x:c r="H156" s="28"/>
      <x:c r="I156" s="28"/>
      <x:c r="J156" s="28"/>
      <x:c r="K156" s="28"/>
      <x:c r="L156" s="46"/>
      <x:c r="M156" s="28"/>
      <x:c r="N156" s="28"/>
      <x:c r="O156" s="28"/>
    </x:row>
    <x:row r="157" ht="36" customHeight="1">
      <x:c r="A157" s="31"/>
      <x:c r="B157" s="31"/>
      <x:c r="C157" s="28"/>
      <x:c r="D157" s="40"/>
      <x:c r="E157" s="46"/>
      <x:c r="F157" s="28"/>
      <x:c r="G157" s="28"/>
      <x:c r="H157" s="28"/>
      <x:c r="I157" s="28"/>
      <x:c r="J157" s="28"/>
      <x:c r="K157" s="28"/>
      <x:c r="L157" s="46"/>
      <x:c r="M157" s="28"/>
      <x:c r="N157" s="28"/>
      <x:c r="O157" s="28"/>
    </x:row>
    <x:row r="158" ht="36" customHeight="1">
      <x:c r="A158" s="31"/>
      <x:c r="B158" s="31"/>
      <x:c r="C158" s="28"/>
      <x:c r="D158" s="40"/>
      <x:c r="E158" s="46"/>
      <x:c r="F158" s="28"/>
      <x:c r="G158" s="28"/>
      <x:c r="H158" s="28"/>
      <x:c r="I158" s="28"/>
      <x:c r="J158" s="28"/>
      <x:c r="K158" s="28"/>
      <x:c r="L158" s="46"/>
      <x:c r="M158" s="28"/>
      <x:c r="N158" s="28"/>
      <x:c r="O158" s="28"/>
    </x:row>
    <x:row r="159" ht="36" customHeight="1">
      <x:c r="A159" s="31"/>
      <x:c r="B159" s="31"/>
      <x:c r="C159" s="28"/>
      <x:c r="D159" s="40"/>
      <x:c r="E159" s="46"/>
      <x:c r="F159" s="28"/>
      <x:c r="G159" s="28"/>
      <x:c r="H159" s="28"/>
      <x:c r="I159" s="28"/>
      <x:c r="J159" s="28"/>
      <x:c r="K159" s="28"/>
      <x:c r="L159" s="46"/>
      <x:c r="M159" s="28"/>
      <x:c r="N159" s="28"/>
      <x:c r="O159" s="28"/>
    </x:row>
    <x:row r="160" ht="36" customHeight="1">
      <x:c r="A160" s="31"/>
      <x:c r="B160" s="31"/>
      <x:c r="C160" s="28"/>
      <x:c r="D160" s="40"/>
      <x:c r="E160" s="46"/>
      <x:c r="F160" s="28"/>
      <x:c r="G160" s="28"/>
      <x:c r="H160" s="28"/>
      <x:c r="I160" s="28"/>
      <x:c r="J160" s="28"/>
      <x:c r="K160" s="28"/>
      <x:c r="L160" s="46"/>
      <x:c r="M160" s="28"/>
      <x:c r="N160" s="28"/>
      <x:c r="O160" s="28"/>
    </x:row>
    <x:row r="161" ht="36" customHeight="1">
      <x:c r="A161" s="31"/>
      <x:c r="B161" s="31"/>
      <x:c r="C161" s="28"/>
      <x:c r="D161" s="40"/>
      <x:c r="E161" s="46"/>
      <x:c r="F161" s="28"/>
      <x:c r="G161" s="28"/>
      <x:c r="H161" s="28"/>
      <x:c r="I161" s="28"/>
      <x:c r="J161" s="28"/>
      <x:c r="K161" s="28"/>
      <x:c r="L161" s="46"/>
      <x:c r="M161" s="28"/>
      <x:c r="N161" s="28"/>
      <x:c r="O161" s="28"/>
    </x:row>
    <x:row r="162" ht="36" customHeight="1">
      <x:c r="A162" s="31"/>
      <x:c r="B162" s="31"/>
      <x:c r="C162" s="28"/>
      <x:c r="D162" s="40"/>
      <x:c r="E162" s="46"/>
      <x:c r="F162" s="28"/>
      <x:c r="G162" s="28"/>
      <x:c r="H162" s="28"/>
      <x:c r="I162" s="28"/>
      <x:c r="J162" s="28"/>
      <x:c r="K162" s="28"/>
      <x:c r="L162" s="46"/>
      <x:c r="M162" s="28"/>
      <x:c r="N162" s="28"/>
      <x:c r="O162" s="28"/>
    </x:row>
    <x:row r="163" ht="36" customHeight="1">
      <x:c r="A163" s="31"/>
      <x:c r="B163" s="31"/>
      <x:c r="C163" s="28"/>
      <x:c r="D163" s="40"/>
      <x:c r="E163" s="46"/>
      <x:c r="F163" s="28"/>
      <x:c r="G163" s="28"/>
      <x:c r="H163" s="28"/>
      <x:c r="I163" s="28"/>
      <x:c r="J163" s="28"/>
      <x:c r="K163" s="28"/>
      <x:c r="L163" s="46"/>
      <x:c r="M163" s="28"/>
      <x:c r="N163" s="28"/>
      <x:c r="O163" s="28"/>
    </x:row>
    <x:row r="164" ht="36" customHeight="1">
      <x:c r="A164" s="31"/>
      <x:c r="B164" s="31"/>
      <x:c r="C164" s="28"/>
      <x:c r="D164" s="40"/>
      <x:c r="E164" s="46"/>
      <x:c r="F164" s="28"/>
      <x:c r="G164" s="28"/>
      <x:c r="H164" s="28"/>
      <x:c r="I164" s="28"/>
      <x:c r="J164" s="28"/>
      <x:c r="K164" s="28"/>
      <x:c r="L164" s="46"/>
      <x:c r="M164" s="28"/>
      <x:c r="N164" s="28"/>
      <x:c r="O164" s="28"/>
    </x:row>
    <x:row r="165" ht="36" customHeight="1">
      <x:c r="A165" s="31"/>
      <x:c r="B165" s="31"/>
      <x:c r="C165" s="28"/>
      <x:c r="D165" s="40"/>
      <x:c r="E165" s="46"/>
      <x:c r="F165" s="28"/>
      <x:c r="G165" s="28"/>
      <x:c r="H165" s="28"/>
      <x:c r="I165" s="28"/>
      <x:c r="J165" s="28"/>
      <x:c r="K165" s="28"/>
      <x:c r="L165" s="46"/>
      <x:c r="M165" s="28"/>
      <x:c r="N165" s="28"/>
      <x:c r="O165" s="28"/>
    </x:row>
    <x:row r="166" ht="36" customHeight="1">
      <x:c r="A166" s="31"/>
      <x:c r="B166" s="31"/>
      <x:c r="C166" s="28"/>
      <x:c r="D166" s="40"/>
      <x:c r="E166" s="46"/>
      <x:c r="F166" s="28"/>
      <x:c r="G166" s="28"/>
      <x:c r="H166" s="28"/>
      <x:c r="I166" s="28"/>
      <x:c r="J166" s="28"/>
      <x:c r="K166" s="28"/>
      <x:c r="L166" s="46"/>
      <x:c r="M166" s="28"/>
      <x:c r="N166" s="28"/>
      <x:c r="O166" s="28"/>
    </x:row>
    <x:row r="167" ht="36" customHeight="1">
      <x:c r="A167" s="31"/>
      <x:c r="B167" s="31"/>
      <x:c r="C167" s="28"/>
      <x:c r="D167" s="40"/>
      <x:c r="E167" s="46"/>
      <x:c r="F167" s="28"/>
      <x:c r="G167" s="28"/>
      <x:c r="H167" s="28"/>
      <x:c r="I167" s="28"/>
      <x:c r="J167" s="28"/>
      <x:c r="K167" s="28"/>
      <x:c r="L167" s="46"/>
      <x:c r="M167" s="28"/>
      <x:c r="N167" s="28"/>
      <x:c r="O167" s="28"/>
    </x:row>
    <x:row r="168" ht="36" customHeight="1">
      <x:c r="A168" s="31"/>
      <x:c r="B168" s="31"/>
      <x:c r="C168" s="28"/>
      <x:c r="D168" s="40"/>
      <x:c r="E168" s="46"/>
      <x:c r="F168" s="28"/>
      <x:c r="G168" s="28"/>
      <x:c r="H168" s="28"/>
      <x:c r="I168" s="28"/>
      <x:c r="J168" s="28"/>
      <x:c r="K168" s="28"/>
      <x:c r="L168" s="46"/>
      <x:c r="M168" s="28"/>
      <x:c r="N168" s="28"/>
      <x:c r="O168" s="28"/>
    </x:row>
    <x:row r="169" ht="36" customHeight="1">
      <x:c r="A169" s="31"/>
      <x:c r="B169" s="31"/>
      <x:c r="C169" s="28"/>
      <x:c r="D169" s="40"/>
      <x:c r="E169" s="46"/>
      <x:c r="F169" s="28"/>
      <x:c r="G169" s="28"/>
      <x:c r="H169" s="28"/>
      <x:c r="I169" s="28"/>
      <x:c r="J169" s="28"/>
      <x:c r="K169" s="28"/>
      <x:c r="L169" s="46"/>
      <x:c r="M169" s="28"/>
      <x:c r="N169" s="28"/>
      <x:c r="O169" s="28"/>
    </x:row>
    <x:row r="170" ht="36" customHeight="1">
      <x:c r="A170" s="31"/>
      <x:c r="B170" s="31"/>
      <x:c r="C170" s="28"/>
      <x:c r="D170" s="40"/>
      <x:c r="E170" s="46"/>
      <x:c r="F170" s="28"/>
      <x:c r="G170" s="28"/>
      <x:c r="H170" s="28"/>
      <x:c r="I170" s="28"/>
      <x:c r="J170" s="28"/>
      <x:c r="K170" s="28"/>
      <x:c r="L170" s="46"/>
      <x:c r="M170" s="28"/>
      <x:c r="N170" s="28"/>
      <x:c r="O170" s="28"/>
    </x:row>
    <x:row r="171" ht="36" customHeight="1">
      <x:c r="A171" s="31"/>
      <x:c r="B171" s="31"/>
      <x:c r="C171" s="28"/>
      <x:c r="D171" s="40"/>
      <x:c r="E171" s="46"/>
      <x:c r="F171" s="28"/>
      <x:c r="G171" s="28"/>
      <x:c r="H171" s="28"/>
      <x:c r="I171" s="28"/>
      <x:c r="J171" s="28"/>
      <x:c r="K171" s="28"/>
      <x:c r="L171" s="46"/>
      <x:c r="M171" s="28"/>
      <x:c r="N171" s="28"/>
      <x:c r="O171" s="28"/>
    </x:row>
    <x:row r="172" ht="36" customHeight="1">
      <x:c r="A172" s="31"/>
      <x:c r="B172" s="31"/>
      <x:c r="C172" s="28"/>
      <x:c r="D172" s="40"/>
      <x:c r="E172" s="46"/>
      <x:c r="F172" s="28"/>
      <x:c r="G172" s="28"/>
      <x:c r="H172" s="28"/>
      <x:c r="I172" s="28"/>
      <x:c r="J172" s="28"/>
      <x:c r="K172" s="28"/>
      <x:c r="L172" s="46"/>
      <x:c r="M172" s="28"/>
      <x:c r="N172" s="28"/>
      <x:c r="O172" s="28"/>
    </x:row>
    <x:row r="173" ht="36" customHeight="1">
      <x:c r="A173" s="31"/>
      <x:c r="B173" s="31"/>
      <x:c r="C173" s="28"/>
      <x:c r="D173" s="40"/>
      <x:c r="E173" s="46"/>
      <x:c r="F173" s="28"/>
      <x:c r="G173" s="28"/>
      <x:c r="H173" s="28"/>
      <x:c r="I173" s="28"/>
      <x:c r="J173" s="28"/>
      <x:c r="K173" s="28"/>
      <x:c r="L173" s="46"/>
      <x:c r="M173" s="28"/>
      <x:c r="N173" s="28"/>
      <x:c r="O173" s="28"/>
    </x:row>
    <x:row r="174" ht="36" customHeight="1">
      <x:c r="A174" s="31"/>
      <x:c r="B174" s="31"/>
      <x:c r="C174" s="28"/>
      <x:c r="D174" s="40"/>
      <x:c r="E174" s="46"/>
      <x:c r="F174" s="28"/>
      <x:c r="G174" s="28"/>
      <x:c r="H174" s="28"/>
      <x:c r="I174" s="28"/>
      <x:c r="J174" s="28"/>
      <x:c r="K174" s="28"/>
      <x:c r="L174" s="46"/>
      <x:c r="M174" s="28"/>
      <x:c r="N174" s="28"/>
      <x:c r="O174" s="28"/>
    </x:row>
    <x:row r="175" ht="36" customHeight="1">
      <x:c r="A175" s="31"/>
      <x:c r="B175" s="31"/>
      <x:c r="C175" s="28"/>
      <x:c r="D175" s="40"/>
      <x:c r="E175" s="46"/>
      <x:c r="F175" s="28"/>
      <x:c r="G175" s="28"/>
      <x:c r="H175" s="28"/>
      <x:c r="I175" s="28"/>
      <x:c r="J175" s="28"/>
      <x:c r="K175" s="28"/>
      <x:c r="L175" s="46"/>
      <x:c r="M175" s="28"/>
      <x:c r="N175" s="28"/>
      <x:c r="O175" s="28"/>
    </x:row>
    <x:row r="176" ht="36" customHeight="1">
      <x:c r="A176" s="31"/>
      <x:c r="B176" s="31"/>
      <x:c r="C176" s="28"/>
      <x:c r="D176" s="40"/>
      <x:c r="E176" s="46"/>
      <x:c r="F176" s="28"/>
      <x:c r="G176" s="28"/>
      <x:c r="H176" s="28"/>
      <x:c r="I176" s="28"/>
      <x:c r="J176" s="28"/>
      <x:c r="K176" s="28"/>
      <x:c r="L176" s="46"/>
      <x:c r="M176" s="28"/>
      <x:c r="N176" s="28"/>
      <x:c r="O176" s="28"/>
    </x:row>
    <x:row r="177" ht="36" customHeight="1">
      <x:c r="A177" s="31"/>
      <x:c r="B177" s="31"/>
      <x:c r="C177" s="28"/>
      <x:c r="D177" s="40"/>
      <x:c r="E177" s="46"/>
      <x:c r="F177" s="28"/>
      <x:c r="G177" s="28"/>
      <x:c r="H177" s="28"/>
      <x:c r="I177" s="28"/>
      <x:c r="J177" s="28"/>
      <x:c r="K177" s="28"/>
      <x:c r="L177" s="46"/>
      <x:c r="M177" s="28"/>
      <x:c r="N177" s="28"/>
      <x:c r="O177" s="28"/>
    </x:row>
    <x:row r="178" ht="36" customHeight="1">
      <x:c r="A178" s="31"/>
      <x:c r="B178" s="31"/>
      <x:c r="C178" s="28"/>
      <x:c r="D178" s="40"/>
      <x:c r="E178" s="46"/>
      <x:c r="F178" s="28"/>
      <x:c r="G178" s="28"/>
      <x:c r="H178" s="28"/>
      <x:c r="I178" s="28"/>
      <x:c r="J178" s="28"/>
      <x:c r="K178" s="28"/>
      <x:c r="L178" s="46"/>
      <x:c r="M178" s="28"/>
      <x:c r="N178" s="28"/>
      <x:c r="O178" s="28"/>
    </x:row>
    <x:row r="179" ht="36" customHeight="1">
      <x:c r="A179" s="31"/>
      <x:c r="B179" s="31"/>
      <x:c r="C179" s="28"/>
      <x:c r="D179" s="40"/>
      <x:c r="E179" s="46"/>
      <x:c r="F179" s="28"/>
      <x:c r="G179" s="28"/>
      <x:c r="H179" s="28"/>
      <x:c r="I179" s="28"/>
      <x:c r="J179" s="28"/>
      <x:c r="K179" s="28"/>
      <x:c r="L179" s="46"/>
      <x:c r="M179" s="28"/>
      <x:c r="N179" s="28"/>
      <x:c r="O179" s="28"/>
    </x:row>
    <x:row r="180" ht="36" customHeight="1">
      <x:c r="A180" s="31"/>
      <x:c r="B180" s="31"/>
      <x:c r="C180" s="28"/>
      <x:c r="D180" s="40"/>
      <x:c r="E180" s="46"/>
      <x:c r="F180" s="28"/>
      <x:c r="G180" s="28"/>
      <x:c r="H180" s="28"/>
      <x:c r="I180" s="28"/>
      <x:c r="J180" s="28"/>
      <x:c r="K180" s="28"/>
      <x:c r="L180" s="46"/>
      <x:c r="M180" s="28"/>
      <x:c r="N180" s="28"/>
      <x:c r="O180" s="28"/>
    </x:row>
    <x:row r="181" ht="36" customHeight="1">
      <x:c r="A181" s="31"/>
      <x:c r="B181" s="31"/>
      <x:c r="C181" s="28"/>
      <x:c r="D181" s="40"/>
      <x:c r="E181" s="46"/>
      <x:c r="F181" s="28"/>
      <x:c r="G181" s="28"/>
      <x:c r="H181" s="28"/>
      <x:c r="I181" s="28"/>
      <x:c r="J181" s="28"/>
      <x:c r="K181" s="28"/>
      <x:c r="L181" s="46"/>
      <x:c r="M181" s="28"/>
      <x:c r="N181" s="28"/>
      <x:c r="O181" s="28"/>
    </x:row>
    <x:row r="182" ht="36" customHeight="1">
      <x:c r="A182" s="31"/>
      <x:c r="B182" s="31"/>
      <x:c r="C182" s="28"/>
      <x:c r="D182" s="40"/>
      <x:c r="E182" s="46"/>
      <x:c r="F182" s="28"/>
      <x:c r="G182" s="28"/>
      <x:c r="H182" s="28"/>
      <x:c r="I182" s="28"/>
      <x:c r="J182" s="28"/>
      <x:c r="K182" s="28"/>
      <x:c r="L182" s="46"/>
      <x:c r="M182" s="28"/>
      <x:c r="N182" s="28"/>
      <x:c r="O182" s="28"/>
    </x:row>
    <x:row r="183" ht="36" customHeight="1">
      <x:c r="A183" s="31"/>
      <x:c r="B183" s="31"/>
      <x:c r="C183" s="28"/>
      <x:c r="D183" s="40"/>
      <x:c r="E183" s="46"/>
      <x:c r="F183" s="28"/>
      <x:c r="G183" s="28"/>
      <x:c r="H183" s="28"/>
      <x:c r="I183" s="28"/>
      <x:c r="J183" s="28"/>
      <x:c r="K183" s="28"/>
      <x:c r="L183" s="46"/>
      <x:c r="M183" s="28"/>
      <x:c r="N183" s="28"/>
      <x:c r="O183" s="28"/>
    </x:row>
    <x:row r="184" ht="36" customHeight="1">
      <x:c r="A184" s="31"/>
      <x:c r="B184" s="31"/>
      <x:c r="C184" s="28"/>
      <x:c r="D184" s="40"/>
      <x:c r="E184" s="46"/>
      <x:c r="F184" s="28"/>
      <x:c r="G184" s="28"/>
      <x:c r="H184" s="28"/>
      <x:c r="I184" s="28"/>
      <x:c r="J184" s="28"/>
      <x:c r="K184" s="28"/>
      <x:c r="L184" s="46"/>
      <x:c r="M184" s="28"/>
      <x:c r="N184" s="28"/>
      <x:c r="O184" s="28"/>
    </x:row>
    <x:row r="185" ht="36" customHeight="1">
      <x:c r="A185" s="31"/>
      <x:c r="B185" s="31"/>
      <x:c r="C185" s="28"/>
      <x:c r="D185" s="40"/>
      <x:c r="E185" s="46"/>
      <x:c r="F185" s="28"/>
      <x:c r="G185" s="28"/>
      <x:c r="H185" s="28"/>
      <x:c r="I185" s="28"/>
      <x:c r="J185" s="28"/>
      <x:c r="K185" s="28"/>
      <x:c r="L185" s="46"/>
      <x:c r="M185" s="28"/>
      <x:c r="N185" s="28"/>
      <x:c r="O185" s="28"/>
    </x:row>
    <x:row r="186" ht="36" customHeight="1">
      <x:c r="A186" s="31"/>
      <x:c r="B186" s="31"/>
      <x:c r="C186" s="28"/>
      <x:c r="D186" s="40"/>
      <x:c r="E186" s="46"/>
      <x:c r="F186" s="28"/>
      <x:c r="G186" s="28"/>
      <x:c r="H186" s="28"/>
      <x:c r="I186" s="28"/>
      <x:c r="J186" s="28"/>
      <x:c r="K186" s="28"/>
      <x:c r="L186" s="46"/>
      <x:c r="M186" s="28"/>
      <x:c r="N186" s="28"/>
      <x:c r="O186" s="28"/>
    </x:row>
    <x:row r="187" ht="36" customHeight="1">
      <x:c r="A187" s="31"/>
      <x:c r="B187" s="31"/>
      <x:c r="C187" s="28"/>
      <x:c r="D187" s="40"/>
      <x:c r="E187" s="46"/>
      <x:c r="F187" s="28"/>
      <x:c r="G187" s="28"/>
      <x:c r="H187" s="28"/>
      <x:c r="I187" s="28"/>
      <x:c r="J187" s="28"/>
      <x:c r="K187" s="28"/>
      <x:c r="L187" s="46"/>
      <x:c r="M187" s="28"/>
      <x:c r="N187" s="28"/>
      <x:c r="O187" s="28"/>
    </x:row>
    <x:row r="188" ht="36" customHeight="1">
      <x:c r="A188" s="31"/>
      <x:c r="B188" s="31"/>
      <x:c r="C188" s="28"/>
      <x:c r="D188" s="40"/>
      <x:c r="E188" s="46"/>
      <x:c r="F188" s="28"/>
      <x:c r="G188" s="28"/>
      <x:c r="H188" s="28"/>
      <x:c r="I188" s="28"/>
      <x:c r="J188" s="28"/>
      <x:c r="K188" s="28"/>
      <x:c r="L188" s="46"/>
      <x:c r="M188" s="28"/>
      <x:c r="N188" s="28"/>
      <x:c r="O188" s="28"/>
    </x:row>
    <x:row r="189" ht="36" customHeight="1">
      <x:c r="A189" s="31"/>
      <x:c r="B189" s="31"/>
      <x:c r="C189" s="28"/>
      <x:c r="D189" s="40"/>
      <x:c r="E189" s="46"/>
      <x:c r="F189" s="28"/>
      <x:c r="G189" s="28"/>
      <x:c r="H189" s="28"/>
      <x:c r="I189" s="28"/>
      <x:c r="J189" s="28"/>
      <x:c r="K189" s="28"/>
      <x:c r="L189" s="46"/>
      <x:c r="M189" s="28"/>
      <x:c r="N189" s="28"/>
      <x:c r="O189" s="28"/>
    </x:row>
    <x:row r="190" ht="36" customHeight="1">
      <x:c r="A190" s="31"/>
      <x:c r="B190" s="31"/>
      <x:c r="C190" s="28"/>
      <x:c r="D190" s="40"/>
      <x:c r="E190" s="46"/>
      <x:c r="F190" s="28"/>
      <x:c r="G190" s="28"/>
      <x:c r="H190" s="28"/>
      <x:c r="I190" s="28"/>
      <x:c r="J190" s="28"/>
      <x:c r="K190" s="28"/>
      <x:c r="L190" s="46"/>
      <x:c r="M190" s="28"/>
      <x:c r="N190" s="28"/>
      <x:c r="O190" s="28"/>
    </x:row>
    <x:row r="191" ht="36" customHeight="1">
      <x:c r="A191" s="31"/>
      <x:c r="B191" s="31"/>
      <x:c r="C191" s="28"/>
      <x:c r="D191" s="40"/>
      <x:c r="E191" s="46"/>
      <x:c r="F191" s="28"/>
      <x:c r="G191" s="28"/>
      <x:c r="H191" s="28"/>
      <x:c r="I191" s="28"/>
      <x:c r="J191" s="28"/>
      <x:c r="K191" s="28"/>
      <x:c r="L191" s="46"/>
      <x:c r="M191" s="28"/>
      <x:c r="N191" s="28"/>
      <x:c r="O191" s="28"/>
    </x:row>
    <x:row r="192" ht="36" customHeight="1">
      <x:c r="A192" s="31"/>
      <x:c r="B192" s="31"/>
      <x:c r="C192" s="28"/>
      <x:c r="D192" s="40"/>
      <x:c r="E192" s="46"/>
      <x:c r="F192" s="28"/>
      <x:c r="G192" s="28"/>
      <x:c r="H192" s="28"/>
      <x:c r="I192" s="28"/>
      <x:c r="J192" s="28"/>
      <x:c r="K192" s="28"/>
      <x:c r="L192" s="46"/>
      <x:c r="M192" s="28"/>
      <x:c r="N192" s="28"/>
      <x:c r="O192" s="28"/>
    </x:row>
    <x:row r="193" ht="36" customHeight="1">
      <x:c r="A193" s="31"/>
      <x:c r="B193" s="31"/>
      <x:c r="C193" s="28"/>
      <x:c r="D193" s="40"/>
      <x:c r="E193" s="46"/>
      <x:c r="F193" s="28"/>
      <x:c r="G193" s="28"/>
      <x:c r="H193" s="28"/>
      <x:c r="I193" s="28"/>
      <x:c r="J193" s="28"/>
      <x:c r="K193" s="28"/>
      <x:c r="L193" s="46"/>
      <x:c r="M193" s="28"/>
      <x:c r="N193" s="28"/>
      <x:c r="O193" s="28"/>
    </x:row>
    <x:row r="194" ht="36" customHeight="1">
      <x:c r="A194" s="31"/>
      <x:c r="B194" s="31"/>
      <x:c r="C194" s="28"/>
      <x:c r="D194" s="40"/>
      <x:c r="E194" s="46"/>
      <x:c r="F194" s="28"/>
      <x:c r="G194" s="28"/>
      <x:c r="H194" s="28"/>
      <x:c r="I194" s="28"/>
      <x:c r="J194" s="28"/>
      <x:c r="K194" s="28"/>
      <x:c r="L194" s="46"/>
      <x:c r="M194" s="28"/>
      <x:c r="N194" s="28"/>
      <x:c r="O194" s="28"/>
    </x:row>
    <x:row r="195" ht="36" customHeight="1">
      <x:c r="A195" s="31"/>
      <x:c r="B195" s="31"/>
      <x:c r="C195" s="28"/>
      <x:c r="D195" s="40"/>
      <x:c r="E195" s="46"/>
      <x:c r="F195" s="28"/>
      <x:c r="G195" s="28"/>
      <x:c r="H195" s="28"/>
      <x:c r="I195" s="28"/>
      <x:c r="J195" s="28"/>
      <x:c r="K195" s="28"/>
      <x:c r="L195" s="46"/>
      <x:c r="M195" s="28"/>
      <x:c r="N195" s="28"/>
      <x:c r="O195" s="28"/>
    </x:row>
    <x:row r="196" ht="36" customHeight="1">
      <x:c r="A196" s="31"/>
      <x:c r="B196" s="31"/>
      <x:c r="C196" s="28"/>
      <x:c r="D196" s="40"/>
      <x:c r="E196" s="46"/>
      <x:c r="F196" s="28"/>
      <x:c r="G196" s="28"/>
      <x:c r="H196" s="28"/>
      <x:c r="I196" s="28"/>
      <x:c r="J196" s="28"/>
      <x:c r="K196" s="28"/>
      <x:c r="L196" s="46"/>
      <x:c r="M196" s="28"/>
      <x:c r="N196" s="28"/>
      <x:c r="O196" s="28"/>
    </x:row>
    <x:row r="197" ht="36" customHeight="1">
      <x:c r="A197" s="31"/>
      <x:c r="B197" s="31"/>
      <x:c r="C197" s="28"/>
      <x:c r="D197" s="40"/>
      <x:c r="E197" s="46"/>
      <x:c r="F197" s="28"/>
      <x:c r="G197" s="28"/>
      <x:c r="H197" s="28"/>
      <x:c r="I197" s="28"/>
      <x:c r="J197" s="28"/>
      <x:c r="K197" s="28"/>
      <x:c r="L197" s="46"/>
      <x:c r="M197" s="28"/>
      <x:c r="N197" s="28"/>
      <x:c r="O197" s="28"/>
    </x:row>
    <x:row r="198" ht="36" customHeight="1">
      <x:c r="A198" s="31"/>
      <x:c r="B198" s="31"/>
      <x:c r="C198" s="28"/>
      <x:c r="D198" s="40"/>
      <x:c r="E198" s="46"/>
      <x:c r="F198" s="28"/>
      <x:c r="G198" s="28"/>
      <x:c r="H198" s="28"/>
      <x:c r="I198" s="28"/>
      <x:c r="J198" s="28"/>
      <x:c r="K198" s="28"/>
      <x:c r="L198" s="46"/>
      <x:c r="M198" s="28"/>
      <x:c r="N198" s="28"/>
      <x:c r="O198" s="28"/>
    </x:row>
    <x:row r="199" ht="36" customHeight="1">
      <x:c r="A199" s="31"/>
      <x:c r="B199" s="31"/>
      <x:c r="C199" s="28"/>
      <x:c r="D199" s="40"/>
      <x:c r="E199" s="46"/>
      <x:c r="F199" s="28"/>
      <x:c r="G199" s="28"/>
      <x:c r="H199" s="28"/>
      <x:c r="I199" s="28"/>
      <x:c r="J199" s="28"/>
      <x:c r="K199" s="28"/>
      <x:c r="L199" s="46"/>
      <x:c r="M199" s="28"/>
      <x:c r="N199" s="28"/>
      <x:c r="O199" s="28"/>
    </x:row>
    <x:row r="200" ht="36" customHeight="1">
      <x:c r="A200" s="31"/>
      <x:c r="B200" s="31"/>
      <x:c r="C200" s="28"/>
      <x:c r="D200" s="40"/>
      <x:c r="E200" s="46"/>
      <x:c r="F200" s="28"/>
      <x:c r="G200" s="28"/>
      <x:c r="H200" s="28"/>
      <x:c r="I200" s="28"/>
      <x:c r="J200" s="28"/>
      <x:c r="K200" s="28"/>
      <x:c r="L200" s="46"/>
      <x:c r="M200" s="28"/>
      <x:c r="N200" s="28"/>
      <x:c r="O200" s="28"/>
    </x:row>
    <x:row r="201" ht="36" customHeight="1">
      <x:c r="A201" s="31"/>
      <x:c r="B201" s="31"/>
      <x:c r="C201" s="28"/>
      <x:c r="D201" s="40"/>
      <x:c r="E201" s="46"/>
      <x:c r="F201" s="28"/>
      <x:c r="G201" s="28"/>
      <x:c r="H201" s="28"/>
      <x:c r="I201" s="28"/>
      <x:c r="J201" s="28"/>
      <x:c r="K201" s="28"/>
      <x:c r="L201" s="46"/>
      <x:c r="M201" s="28"/>
      <x:c r="N201" s="28"/>
      <x:c r="O201" s="28"/>
    </x:row>
    <x:row r="202" ht="36" customHeight="1">
      <x:c r="A202" s="31"/>
      <x:c r="B202" s="31"/>
      <x:c r="C202" s="28"/>
      <x:c r="D202" s="40"/>
      <x:c r="E202" s="46"/>
      <x:c r="F202" s="28"/>
      <x:c r="G202" s="28"/>
      <x:c r="H202" s="28"/>
      <x:c r="I202" s="28"/>
      <x:c r="J202" s="28"/>
      <x:c r="K202" s="28"/>
      <x:c r="L202" s="46"/>
      <x:c r="M202" s="28"/>
      <x:c r="N202" s="28"/>
      <x:c r="O202" s="28"/>
    </x:row>
    <x:row r="203" ht="36" customHeight="1">
      <x:c r="A203" s="31"/>
      <x:c r="B203" s="31"/>
      <x:c r="C203" s="28"/>
      <x:c r="D203" s="40"/>
      <x:c r="E203" s="46"/>
      <x:c r="F203" s="28"/>
      <x:c r="G203" s="28"/>
      <x:c r="H203" s="28"/>
      <x:c r="I203" s="28"/>
      <x:c r="J203" s="28"/>
      <x:c r="K203" s="28"/>
      <x:c r="L203" s="46"/>
      <x:c r="M203" s="28"/>
      <x:c r="N203" s="28"/>
      <x:c r="O203" s="28"/>
    </x:row>
    <x:row r="204" ht="36" customHeight="1">
      <x:c r="A204" s="31"/>
      <x:c r="B204" s="31"/>
      <x:c r="C204" s="28"/>
      <x:c r="D204" s="40"/>
      <x:c r="E204" s="46"/>
      <x:c r="F204" s="28"/>
      <x:c r="G204" s="28"/>
      <x:c r="H204" s="28"/>
      <x:c r="I204" s="28"/>
      <x:c r="J204" s="28"/>
      <x:c r="K204" s="28"/>
      <x:c r="L204" s="46"/>
      <x:c r="M204" s="28"/>
      <x:c r="N204" s="28"/>
      <x:c r="O204" s="28"/>
    </x:row>
    <x:row r="205" ht="36" customHeight="1">
      <x:c r="A205" s="31"/>
      <x:c r="B205" s="31"/>
      <x:c r="C205" s="28"/>
      <x:c r="D205" s="40"/>
      <x:c r="E205" s="46"/>
      <x:c r="F205" s="28"/>
      <x:c r="G205" s="28"/>
      <x:c r="H205" s="28"/>
      <x:c r="I205" s="28"/>
      <x:c r="J205" s="28"/>
      <x:c r="K205" s="28"/>
      <x:c r="L205" s="46"/>
      <x:c r="M205" s="28"/>
      <x:c r="N205" s="28"/>
      <x:c r="O205" s="28"/>
    </x:row>
    <x:row r="206" ht="36" customHeight="1">
      <x:c r="A206" s="31"/>
      <x:c r="B206" s="31"/>
      <x:c r="C206" s="28"/>
      <x:c r="D206" s="40"/>
      <x:c r="E206" s="46"/>
      <x:c r="F206" s="28"/>
      <x:c r="G206" s="28"/>
      <x:c r="H206" s="28"/>
      <x:c r="I206" s="28"/>
      <x:c r="J206" s="28"/>
      <x:c r="K206" s="28"/>
      <x:c r="L206" s="46"/>
      <x:c r="M206" s="28"/>
      <x:c r="N206" s="28"/>
      <x:c r="O206" s="28"/>
    </x:row>
    <x:row r="207" ht="36" customHeight="1">
      <x:c r="A207" s="31"/>
      <x:c r="B207" s="31"/>
      <x:c r="C207" s="28"/>
      <x:c r="D207" s="40"/>
      <x:c r="E207" s="46"/>
      <x:c r="F207" s="28"/>
      <x:c r="G207" s="28"/>
      <x:c r="H207" s="28"/>
      <x:c r="I207" s="28"/>
      <x:c r="J207" s="28"/>
      <x:c r="K207" s="28"/>
      <x:c r="L207" s="46"/>
      <x:c r="M207" s="28"/>
      <x:c r="N207" s="28"/>
      <x:c r="O207" s="28"/>
    </x:row>
    <x:row r="208" ht="36" customHeight="1">
      <x:c r="A208" s="31"/>
      <x:c r="B208" s="31"/>
      <x:c r="C208" s="28"/>
      <x:c r="D208" s="40"/>
      <x:c r="E208" s="46"/>
      <x:c r="F208" s="28"/>
      <x:c r="G208" s="28"/>
      <x:c r="H208" s="28"/>
      <x:c r="I208" s="28"/>
      <x:c r="J208" s="28"/>
      <x:c r="K208" s="28"/>
      <x:c r="L208" s="46"/>
      <x:c r="M208" s="28"/>
      <x:c r="N208" s="28"/>
      <x:c r="O208" s="28"/>
    </x:row>
    <x:row r="209" ht="36" customHeight="1">
      <x:c r="A209" s="31"/>
      <x:c r="B209" s="31"/>
      <x:c r="C209" s="28"/>
      <x:c r="D209" s="40"/>
      <x:c r="E209" s="46"/>
      <x:c r="F209" s="28"/>
      <x:c r="G209" s="28"/>
      <x:c r="H209" s="28"/>
      <x:c r="I209" s="28"/>
      <x:c r="J209" s="28"/>
      <x:c r="K209" s="28"/>
      <x:c r="L209" s="46"/>
      <x:c r="M209" s="28"/>
      <x:c r="N209" s="28"/>
      <x:c r="O209" s="28"/>
    </x:row>
    <x:row r="210" ht="36" customHeight="1">
      <x:c r="A210" s="31"/>
      <x:c r="B210" s="31"/>
      <x:c r="C210" s="28"/>
      <x:c r="D210" s="40"/>
      <x:c r="E210" s="46"/>
      <x:c r="F210" s="28"/>
      <x:c r="G210" s="28"/>
      <x:c r="H210" s="28"/>
      <x:c r="I210" s="28"/>
      <x:c r="J210" s="28"/>
      <x:c r="K210" s="28"/>
      <x:c r="L210" s="46"/>
      <x:c r="M210" s="28"/>
      <x:c r="N210" s="28"/>
      <x:c r="O210" s="28"/>
    </x:row>
    <x:row r="211" ht="36" customHeight="1">
      <x:c r="A211" s="31"/>
      <x:c r="B211" s="31"/>
      <x:c r="C211" s="28"/>
      <x:c r="D211" s="40"/>
      <x:c r="E211" s="46"/>
      <x:c r="F211" s="28"/>
      <x:c r="G211" s="28"/>
      <x:c r="H211" s="28"/>
      <x:c r="I211" s="28"/>
      <x:c r="J211" s="28"/>
      <x:c r="K211" s="28"/>
      <x:c r="L211" s="46"/>
      <x:c r="M211" s="28"/>
      <x:c r="N211" s="28"/>
      <x:c r="O211" s="28"/>
    </x:row>
    <x:row r="212" ht="36" customHeight="1">
      <x:c r="A212" s="31"/>
      <x:c r="B212" s="31"/>
      <x:c r="C212" s="28"/>
      <x:c r="D212" s="40"/>
      <x:c r="E212" s="46"/>
      <x:c r="F212" s="28"/>
      <x:c r="G212" s="28"/>
      <x:c r="H212" s="28"/>
      <x:c r="I212" s="28"/>
      <x:c r="J212" s="28"/>
      <x:c r="K212" s="28"/>
      <x:c r="L212" s="46"/>
      <x:c r="M212" s="28"/>
      <x:c r="N212" s="28"/>
      <x:c r="O212" s="28"/>
    </x:row>
    <x:row r="213" ht="36" customHeight="1">
      <x:c r="A213" s="31"/>
      <x:c r="B213" s="31"/>
      <x:c r="C213" s="28"/>
      <x:c r="D213" s="40"/>
      <x:c r="E213" s="46"/>
      <x:c r="F213" s="28"/>
      <x:c r="G213" s="28"/>
      <x:c r="H213" s="28"/>
      <x:c r="I213" s="28"/>
      <x:c r="J213" s="28"/>
      <x:c r="K213" s="28"/>
      <x:c r="L213" s="46"/>
      <x:c r="M213" s="28"/>
      <x:c r="N213" s="28"/>
      <x:c r="O213" s="28"/>
    </x:row>
    <x:row r="214" ht="36" customHeight="1">
      <x:c r="A214" s="31"/>
      <x:c r="B214" s="31"/>
      <x:c r="C214" s="28"/>
      <x:c r="D214" s="40"/>
      <x:c r="E214" s="46"/>
      <x:c r="F214" s="28"/>
      <x:c r="G214" s="28"/>
      <x:c r="H214" s="28"/>
      <x:c r="I214" s="28"/>
      <x:c r="J214" s="28"/>
      <x:c r="K214" s="28"/>
      <x:c r="L214" s="46"/>
      <x:c r="M214" s="28"/>
      <x:c r="N214" s="28"/>
      <x:c r="O214" s="28"/>
    </x:row>
    <x:row r="215" ht="36" customHeight="1">
      <x:c r="A215" s="31"/>
      <x:c r="B215" s="31"/>
      <x:c r="C215" s="28"/>
      <x:c r="D215" s="40"/>
      <x:c r="E215" s="46"/>
      <x:c r="F215" s="28"/>
      <x:c r="G215" s="28"/>
      <x:c r="H215" s="28"/>
      <x:c r="I215" s="28"/>
      <x:c r="J215" s="28"/>
      <x:c r="K215" s="28"/>
      <x:c r="L215" s="46"/>
      <x:c r="M215" s="28"/>
      <x:c r="N215" s="28"/>
      <x:c r="O215" s="28"/>
    </x:row>
    <x:row r="216" ht="36" customHeight="1">
      <x:c r="A216" s="31"/>
      <x:c r="B216" s="31"/>
      <x:c r="C216" s="28"/>
      <x:c r="D216" s="40"/>
      <x:c r="E216" s="46"/>
      <x:c r="F216" s="28"/>
      <x:c r="G216" s="28"/>
      <x:c r="H216" s="28"/>
      <x:c r="I216" s="28"/>
      <x:c r="J216" s="28"/>
      <x:c r="K216" s="28"/>
      <x:c r="L216" s="46"/>
      <x:c r="M216" s="28"/>
      <x:c r="N216" s="28"/>
      <x:c r="O216" s="28"/>
    </x:row>
    <x:row r="217" ht="36" customHeight="1">
      <x:c r="A217" s="32"/>
      <x:c r="B217" s="32"/>
      <x:c r="C217" s="29"/>
      <x:c r="D217" s="41"/>
      <x:c r="E217" s="47"/>
      <x:c r="F217" s="29"/>
      <x:c r="G217" s="29"/>
      <x:c r="H217" s="29"/>
      <x:c r="I217" s="29"/>
      <x:c r="J217" s="29"/>
      <x:c r="K217" s="29"/>
      <x:c r="L217" s="47"/>
      <x:c r="M217" s="29"/>
      <x:c r="N217" s="29"/>
      <x:c r="O217" s="29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</x:row>
    <x:row r="225" ht="25" customHeight="1">
      <x:c r="A225" s="48" t="str">
        <x:v>Issue action, replacement, recheck and closure</x:v>
      </x:c>
      <x:c r="B225" s="48"/>
      <x:c r="C225" s="48"/>
      <x:c r="D225" s="48"/>
      <x:c r="E225" s="48"/>
      <x:c r="F225" s="48"/>
      <x:c r="G225" s="48"/>
      <x:c r="H225" s="48"/>
      <x:c r="I225" s="48"/>
      <x:c r="J225" s="48"/>
      <x:c r="K225" s="48"/>
      <x:c r="L225" s="48"/>
      <x:c r="M225" s="48"/>
      <x:c r="N225" s="1"/>
      <x:c r="O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</x:row>
    <x:row r="227" ht="48" customHeight="1">
      <x:c r="A227" s="18" t="str">
        <x:v>Packing line ID</x:v>
      </x:c>
      <x:c r="B227" s="19" t="str">
        <x:v>Action owner</x:v>
      </x:c>
      <x:c r="C227" s="19" t="str">
        <x:v>Agreed action</x:v>
      </x:c>
      <x:c r="D227" s="19" t="str">
        <x:v>Action due</x:v>
      </x:c>
      <x:c r="E227" s="19" t="str">
        <x:v>Claim / adjustment reference</x:v>
      </x:c>
      <x:c r="F227" s="19" t="str">
        <x:v>Replacement packing line ID</x:v>
      </x:c>
      <x:c r="G227" s="19" t="str">
        <x:v>Recheck evidence / URL</x:v>
      </x:c>
      <x:c r="H227" s="19" t="str">
        <x:v>Recheck outcome</x:v>
      </x:c>
      <x:c r="I227" s="19" t="str">
        <x:v>Rechecked by</x:v>
      </x:c>
      <x:c r="J227" s="19" t="str">
        <x:v>Recheck date</x:v>
      </x:c>
      <x:c r="K227" s="19" t="str">
        <x:v>Closure status</x:v>
      </x:c>
      <x:c r="L227" s="19" t="str">
        <x:v>Closed by</x:v>
      </x:c>
      <x:c r="M227" s="20" t="str">
        <x:v>Closure date</x:v>
      </x:c>
      <x:c r="N227" s="1"/>
      <x:c r="O227" s="1"/>
    </x:row>
    <x:row r="228" ht="36" customHeight="1">
      <x:c r="A228" s="30"/>
      <x:c r="B228" s="27"/>
      <x:c r="C228" s="27"/>
      <x:c r="D228" s="45"/>
      <x:c r="E228" s="27"/>
      <x:c r="F228" s="30"/>
      <x:c r="G228" s="27"/>
      <x:c r="H228" s="27"/>
      <x:c r="I228" s="27"/>
      <x:c r="J228" s="45"/>
      <x:c r="K228" s="27"/>
      <x:c r="L228" s="27"/>
      <x:c r="M228" s="45"/>
      <x:c r="N228" s="1"/>
      <x:c r="O228" s="1"/>
    </x:row>
    <x:row r="229" ht="36" customHeight="1">
      <x:c r="A229" s="31"/>
      <x:c r="B229" s="28"/>
      <x:c r="C229" s="28"/>
      <x:c r="D229" s="46"/>
      <x:c r="E229" s="28"/>
      <x:c r="F229" s="31"/>
      <x:c r="G229" s="28"/>
      <x:c r="H229" s="28"/>
      <x:c r="I229" s="28"/>
      <x:c r="J229" s="46"/>
      <x:c r="K229" s="28"/>
      <x:c r="L229" s="28"/>
      <x:c r="M229" s="46"/>
      <x:c r="N229" s="1"/>
      <x:c r="O229" s="1"/>
    </x:row>
    <x:row r="230" ht="36" customHeight="1">
      <x:c r="A230" s="31"/>
      <x:c r="B230" s="28"/>
      <x:c r="C230" s="28"/>
      <x:c r="D230" s="46"/>
      <x:c r="E230" s="28"/>
      <x:c r="F230" s="31"/>
      <x:c r="G230" s="28"/>
      <x:c r="H230" s="28"/>
      <x:c r="I230" s="28"/>
      <x:c r="J230" s="46"/>
      <x:c r="K230" s="28"/>
      <x:c r="L230" s="28"/>
      <x:c r="M230" s="46"/>
      <x:c r="N230" s="1"/>
      <x:c r="O230" s="1"/>
    </x:row>
    <x:row r="231" ht="36" customHeight="1">
      <x:c r="A231" s="31"/>
      <x:c r="B231" s="28"/>
      <x:c r="C231" s="28"/>
      <x:c r="D231" s="46"/>
      <x:c r="E231" s="28"/>
      <x:c r="F231" s="31"/>
      <x:c r="G231" s="28"/>
      <x:c r="H231" s="28"/>
      <x:c r="I231" s="28"/>
      <x:c r="J231" s="46"/>
      <x:c r="K231" s="28"/>
      <x:c r="L231" s="28"/>
      <x:c r="M231" s="46"/>
      <x:c r="N231" s="1"/>
      <x:c r="O231" s="1"/>
    </x:row>
    <x:row r="232" ht="36" customHeight="1">
      <x:c r="A232" s="31"/>
      <x:c r="B232" s="28"/>
      <x:c r="C232" s="28"/>
      <x:c r="D232" s="46"/>
      <x:c r="E232" s="28"/>
      <x:c r="F232" s="31"/>
      <x:c r="G232" s="28"/>
      <x:c r="H232" s="28"/>
      <x:c r="I232" s="28"/>
      <x:c r="J232" s="46"/>
      <x:c r="K232" s="28"/>
      <x:c r="L232" s="28"/>
      <x:c r="M232" s="46"/>
      <x:c r="N232" s="1"/>
      <x:c r="O232" s="1"/>
    </x:row>
    <x:row r="233" ht="36" customHeight="1">
      <x:c r="A233" s="31"/>
      <x:c r="B233" s="28"/>
      <x:c r="C233" s="28"/>
      <x:c r="D233" s="46"/>
      <x:c r="E233" s="28"/>
      <x:c r="F233" s="31"/>
      <x:c r="G233" s="28"/>
      <x:c r="H233" s="28"/>
      <x:c r="I233" s="28"/>
      <x:c r="J233" s="46"/>
      <x:c r="K233" s="28"/>
      <x:c r="L233" s="28"/>
      <x:c r="M233" s="46"/>
      <x:c r="N233" s="1"/>
      <x:c r="O233" s="1"/>
    </x:row>
    <x:row r="234" ht="36" customHeight="1">
      <x:c r="A234" s="31"/>
      <x:c r="B234" s="28"/>
      <x:c r="C234" s="28"/>
      <x:c r="D234" s="46"/>
      <x:c r="E234" s="28"/>
      <x:c r="F234" s="31"/>
      <x:c r="G234" s="28"/>
      <x:c r="H234" s="28"/>
      <x:c r="I234" s="28"/>
      <x:c r="J234" s="46"/>
      <x:c r="K234" s="28"/>
      <x:c r="L234" s="28"/>
      <x:c r="M234" s="46"/>
      <x:c r="N234" s="1"/>
      <x:c r="O234" s="1"/>
    </x:row>
    <x:row r="235" ht="36" customHeight="1">
      <x:c r="A235" s="31"/>
      <x:c r="B235" s="28"/>
      <x:c r="C235" s="28"/>
      <x:c r="D235" s="46"/>
      <x:c r="E235" s="28"/>
      <x:c r="F235" s="31"/>
      <x:c r="G235" s="28"/>
      <x:c r="H235" s="28"/>
      <x:c r="I235" s="28"/>
      <x:c r="J235" s="46"/>
      <x:c r="K235" s="28"/>
      <x:c r="L235" s="28"/>
      <x:c r="M235" s="46"/>
      <x:c r="N235" s="1"/>
      <x:c r="O235" s="1"/>
    </x:row>
    <x:row r="236" ht="36" customHeight="1">
      <x:c r="A236" s="31"/>
      <x:c r="B236" s="28"/>
      <x:c r="C236" s="28"/>
      <x:c r="D236" s="46"/>
      <x:c r="E236" s="28"/>
      <x:c r="F236" s="31"/>
      <x:c r="G236" s="28"/>
      <x:c r="H236" s="28"/>
      <x:c r="I236" s="28"/>
      <x:c r="J236" s="46"/>
      <x:c r="K236" s="28"/>
      <x:c r="L236" s="28"/>
      <x:c r="M236" s="46"/>
      <x:c r="N236" s="1"/>
      <x:c r="O236" s="1"/>
    </x:row>
    <x:row r="237" ht="36" customHeight="1">
      <x:c r="A237" s="31"/>
      <x:c r="B237" s="28"/>
      <x:c r="C237" s="28"/>
      <x:c r="D237" s="46"/>
      <x:c r="E237" s="28"/>
      <x:c r="F237" s="31"/>
      <x:c r="G237" s="28"/>
      <x:c r="H237" s="28"/>
      <x:c r="I237" s="28"/>
      <x:c r="J237" s="46"/>
      <x:c r="K237" s="28"/>
      <x:c r="L237" s="28"/>
      <x:c r="M237" s="46"/>
      <x:c r="N237" s="1"/>
      <x:c r="O237" s="1"/>
    </x:row>
    <x:row r="238" ht="36" customHeight="1">
      <x:c r="A238" s="31"/>
      <x:c r="B238" s="28"/>
      <x:c r="C238" s="28"/>
      <x:c r="D238" s="46"/>
      <x:c r="E238" s="28"/>
      <x:c r="F238" s="31"/>
      <x:c r="G238" s="28"/>
      <x:c r="H238" s="28"/>
      <x:c r="I238" s="28"/>
      <x:c r="J238" s="46"/>
      <x:c r="K238" s="28"/>
      <x:c r="L238" s="28"/>
      <x:c r="M238" s="46"/>
      <x:c r="N238" s="1"/>
      <x:c r="O238" s="1"/>
    </x:row>
    <x:row r="239" ht="36" customHeight="1">
      <x:c r="A239" s="31"/>
      <x:c r="B239" s="28"/>
      <x:c r="C239" s="28"/>
      <x:c r="D239" s="46"/>
      <x:c r="E239" s="28"/>
      <x:c r="F239" s="31"/>
      <x:c r="G239" s="28"/>
      <x:c r="H239" s="28"/>
      <x:c r="I239" s="28"/>
      <x:c r="J239" s="46"/>
      <x:c r="K239" s="28"/>
      <x:c r="L239" s="28"/>
      <x:c r="M239" s="46"/>
      <x:c r="N239" s="1"/>
      <x:c r="O239" s="1"/>
    </x:row>
    <x:row r="240" ht="36" customHeight="1">
      <x:c r="A240" s="31"/>
      <x:c r="B240" s="28"/>
      <x:c r="C240" s="28"/>
      <x:c r="D240" s="46"/>
      <x:c r="E240" s="28"/>
      <x:c r="F240" s="31"/>
      <x:c r="G240" s="28"/>
      <x:c r="H240" s="28"/>
      <x:c r="I240" s="28"/>
      <x:c r="J240" s="46"/>
      <x:c r="K240" s="28"/>
      <x:c r="L240" s="28"/>
      <x:c r="M240" s="46"/>
      <x:c r="N240" s="1"/>
      <x:c r="O240" s="1"/>
    </x:row>
    <x:row r="241" ht="36" customHeight="1">
      <x:c r="A241" s="31"/>
      <x:c r="B241" s="28"/>
      <x:c r="C241" s="28"/>
      <x:c r="D241" s="46"/>
      <x:c r="E241" s="28"/>
      <x:c r="F241" s="31"/>
      <x:c r="G241" s="28"/>
      <x:c r="H241" s="28"/>
      <x:c r="I241" s="28"/>
      <x:c r="J241" s="46"/>
      <x:c r="K241" s="28"/>
      <x:c r="L241" s="28"/>
      <x:c r="M241" s="46"/>
      <x:c r="N241" s="1"/>
      <x:c r="O241" s="1"/>
    </x:row>
    <x:row r="242" ht="36" customHeight="1">
      <x:c r="A242" s="31"/>
      <x:c r="B242" s="28"/>
      <x:c r="C242" s="28"/>
      <x:c r="D242" s="46"/>
      <x:c r="E242" s="28"/>
      <x:c r="F242" s="31"/>
      <x:c r="G242" s="28"/>
      <x:c r="H242" s="28"/>
      <x:c r="I242" s="28"/>
      <x:c r="J242" s="46"/>
      <x:c r="K242" s="28"/>
      <x:c r="L242" s="28"/>
      <x:c r="M242" s="46"/>
      <x:c r="N242" s="1"/>
      <x:c r="O242" s="1"/>
    </x:row>
    <x:row r="243" ht="36" customHeight="1">
      <x:c r="A243" s="31"/>
      <x:c r="B243" s="28"/>
      <x:c r="C243" s="28"/>
      <x:c r="D243" s="46"/>
      <x:c r="E243" s="28"/>
      <x:c r="F243" s="31"/>
      <x:c r="G243" s="28"/>
      <x:c r="H243" s="28"/>
      <x:c r="I243" s="28"/>
      <x:c r="J243" s="46"/>
      <x:c r="K243" s="28"/>
      <x:c r="L243" s="28"/>
      <x:c r="M243" s="46"/>
      <x:c r="N243" s="1"/>
      <x:c r="O243" s="1"/>
    </x:row>
    <x:row r="244" ht="36" customHeight="1">
      <x:c r="A244" s="31"/>
      <x:c r="B244" s="28"/>
      <x:c r="C244" s="28"/>
      <x:c r="D244" s="46"/>
      <x:c r="E244" s="28"/>
      <x:c r="F244" s="31"/>
      <x:c r="G244" s="28"/>
      <x:c r="H244" s="28"/>
      <x:c r="I244" s="28"/>
      <x:c r="J244" s="46"/>
      <x:c r="K244" s="28"/>
      <x:c r="L244" s="28"/>
      <x:c r="M244" s="46"/>
      <x:c r="N244" s="1"/>
      <x:c r="O244" s="1"/>
    </x:row>
    <x:row r="245" ht="36" customHeight="1">
      <x:c r="A245" s="31"/>
      <x:c r="B245" s="28"/>
      <x:c r="C245" s="28"/>
      <x:c r="D245" s="46"/>
      <x:c r="E245" s="28"/>
      <x:c r="F245" s="31"/>
      <x:c r="G245" s="28"/>
      <x:c r="H245" s="28"/>
      <x:c r="I245" s="28"/>
      <x:c r="J245" s="46"/>
      <x:c r="K245" s="28"/>
      <x:c r="L245" s="28"/>
      <x:c r="M245" s="46"/>
      <x:c r="N245" s="1"/>
      <x:c r="O245" s="1"/>
    </x:row>
    <x:row r="246" ht="36" customHeight="1">
      <x:c r="A246" s="31"/>
      <x:c r="B246" s="28"/>
      <x:c r="C246" s="28"/>
      <x:c r="D246" s="46"/>
      <x:c r="E246" s="28"/>
      <x:c r="F246" s="31"/>
      <x:c r="G246" s="28"/>
      <x:c r="H246" s="28"/>
      <x:c r="I246" s="28"/>
      <x:c r="J246" s="46"/>
      <x:c r="K246" s="28"/>
      <x:c r="L246" s="28"/>
      <x:c r="M246" s="46"/>
      <x:c r="N246" s="1"/>
      <x:c r="O246" s="1"/>
    </x:row>
    <x:row r="247" ht="36" customHeight="1">
      <x:c r="A247" s="31"/>
      <x:c r="B247" s="28"/>
      <x:c r="C247" s="28"/>
      <x:c r="D247" s="46"/>
      <x:c r="E247" s="28"/>
      <x:c r="F247" s="31"/>
      <x:c r="G247" s="28"/>
      <x:c r="H247" s="28"/>
      <x:c r="I247" s="28"/>
      <x:c r="J247" s="46"/>
      <x:c r="K247" s="28"/>
      <x:c r="L247" s="28"/>
      <x:c r="M247" s="46"/>
      <x:c r="N247" s="1"/>
      <x:c r="O247" s="1"/>
    </x:row>
    <x:row r="248" ht="36" customHeight="1">
      <x:c r="A248" s="31"/>
      <x:c r="B248" s="28"/>
      <x:c r="C248" s="28"/>
      <x:c r="D248" s="46"/>
      <x:c r="E248" s="28"/>
      <x:c r="F248" s="31"/>
      <x:c r="G248" s="28"/>
      <x:c r="H248" s="28"/>
      <x:c r="I248" s="28"/>
      <x:c r="J248" s="46"/>
      <x:c r="K248" s="28"/>
      <x:c r="L248" s="28"/>
      <x:c r="M248" s="46"/>
      <x:c r="N248" s="1"/>
      <x:c r="O248" s="1"/>
    </x:row>
    <x:row r="249" ht="36" customHeight="1">
      <x:c r="A249" s="31"/>
      <x:c r="B249" s="28"/>
      <x:c r="C249" s="28"/>
      <x:c r="D249" s="46"/>
      <x:c r="E249" s="28"/>
      <x:c r="F249" s="31"/>
      <x:c r="G249" s="28"/>
      <x:c r="H249" s="28"/>
      <x:c r="I249" s="28"/>
      <x:c r="J249" s="46"/>
      <x:c r="K249" s="28"/>
      <x:c r="L249" s="28"/>
      <x:c r="M249" s="46"/>
      <x:c r="N249" s="1"/>
      <x:c r="O249" s="1"/>
    </x:row>
    <x:row r="250" ht="36" customHeight="1">
      <x:c r="A250" s="31"/>
      <x:c r="B250" s="28"/>
      <x:c r="C250" s="28"/>
      <x:c r="D250" s="46"/>
      <x:c r="E250" s="28"/>
      <x:c r="F250" s="31"/>
      <x:c r="G250" s="28"/>
      <x:c r="H250" s="28"/>
      <x:c r="I250" s="28"/>
      <x:c r="J250" s="46"/>
      <x:c r="K250" s="28"/>
      <x:c r="L250" s="28"/>
      <x:c r="M250" s="46"/>
      <x:c r="N250" s="1"/>
      <x:c r="O250" s="1"/>
    </x:row>
    <x:row r="251" ht="36" customHeight="1">
      <x:c r="A251" s="31"/>
      <x:c r="B251" s="28"/>
      <x:c r="C251" s="28"/>
      <x:c r="D251" s="46"/>
      <x:c r="E251" s="28"/>
      <x:c r="F251" s="31"/>
      <x:c r="G251" s="28"/>
      <x:c r="H251" s="28"/>
      <x:c r="I251" s="28"/>
      <x:c r="J251" s="46"/>
      <x:c r="K251" s="28"/>
      <x:c r="L251" s="28"/>
      <x:c r="M251" s="46"/>
      <x:c r="N251" s="1"/>
      <x:c r="O251" s="1"/>
    </x:row>
    <x:row r="252" ht="36" customHeight="1">
      <x:c r="A252" s="31"/>
      <x:c r="B252" s="28"/>
      <x:c r="C252" s="28"/>
      <x:c r="D252" s="46"/>
      <x:c r="E252" s="28"/>
      <x:c r="F252" s="31"/>
      <x:c r="G252" s="28"/>
      <x:c r="H252" s="28"/>
      <x:c r="I252" s="28"/>
      <x:c r="J252" s="46"/>
      <x:c r="K252" s="28"/>
      <x:c r="L252" s="28"/>
      <x:c r="M252" s="46"/>
      <x:c r="N252" s="1"/>
      <x:c r="O252" s="1"/>
    </x:row>
    <x:row r="253" ht="36" customHeight="1">
      <x:c r="A253" s="31"/>
      <x:c r="B253" s="28"/>
      <x:c r="C253" s="28"/>
      <x:c r="D253" s="46"/>
      <x:c r="E253" s="28"/>
      <x:c r="F253" s="31"/>
      <x:c r="G253" s="28"/>
      <x:c r="H253" s="28"/>
      <x:c r="I253" s="28"/>
      <x:c r="J253" s="46"/>
      <x:c r="K253" s="28"/>
      <x:c r="L253" s="28"/>
      <x:c r="M253" s="46"/>
      <x:c r="N253" s="1"/>
      <x:c r="O253" s="1"/>
    </x:row>
    <x:row r="254" ht="36" customHeight="1">
      <x:c r="A254" s="31"/>
      <x:c r="B254" s="28"/>
      <x:c r="C254" s="28"/>
      <x:c r="D254" s="46"/>
      <x:c r="E254" s="28"/>
      <x:c r="F254" s="31"/>
      <x:c r="G254" s="28"/>
      <x:c r="H254" s="28"/>
      <x:c r="I254" s="28"/>
      <x:c r="J254" s="46"/>
      <x:c r="K254" s="28"/>
      <x:c r="L254" s="28"/>
      <x:c r="M254" s="46"/>
      <x:c r="N254" s="1"/>
      <x:c r="O254" s="1"/>
    </x:row>
    <x:row r="255" ht="36" customHeight="1">
      <x:c r="A255" s="31"/>
      <x:c r="B255" s="28"/>
      <x:c r="C255" s="28"/>
      <x:c r="D255" s="46"/>
      <x:c r="E255" s="28"/>
      <x:c r="F255" s="31"/>
      <x:c r="G255" s="28"/>
      <x:c r="H255" s="28"/>
      <x:c r="I255" s="28"/>
      <x:c r="J255" s="46"/>
      <x:c r="K255" s="28"/>
      <x:c r="L255" s="28"/>
      <x:c r="M255" s="46"/>
      <x:c r="N255" s="1"/>
      <x:c r="O255" s="1"/>
    </x:row>
    <x:row r="256" ht="36" customHeight="1">
      <x:c r="A256" s="31"/>
      <x:c r="B256" s="28"/>
      <x:c r="C256" s="28"/>
      <x:c r="D256" s="46"/>
      <x:c r="E256" s="28"/>
      <x:c r="F256" s="31"/>
      <x:c r="G256" s="28"/>
      <x:c r="H256" s="28"/>
      <x:c r="I256" s="28"/>
      <x:c r="J256" s="46"/>
      <x:c r="K256" s="28"/>
      <x:c r="L256" s="28"/>
      <x:c r="M256" s="46"/>
      <x:c r="N256" s="1"/>
      <x:c r="O256" s="1"/>
    </x:row>
    <x:row r="257" ht="36" customHeight="1">
      <x:c r="A257" s="31"/>
      <x:c r="B257" s="28"/>
      <x:c r="C257" s="28"/>
      <x:c r="D257" s="46"/>
      <x:c r="E257" s="28"/>
      <x:c r="F257" s="31"/>
      <x:c r="G257" s="28"/>
      <x:c r="H257" s="28"/>
      <x:c r="I257" s="28"/>
      <x:c r="J257" s="46"/>
      <x:c r="K257" s="28"/>
      <x:c r="L257" s="28"/>
      <x:c r="M257" s="46"/>
      <x:c r="N257" s="1"/>
      <x:c r="O257" s="1"/>
    </x:row>
    <x:row r="258" ht="36" customHeight="1">
      <x:c r="A258" s="31"/>
      <x:c r="B258" s="28"/>
      <x:c r="C258" s="28"/>
      <x:c r="D258" s="46"/>
      <x:c r="E258" s="28"/>
      <x:c r="F258" s="31"/>
      <x:c r="G258" s="28"/>
      <x:c r="H258" s="28"/>
      <x:c r="I258" s="28"/>
      <x:c r="J258" s="46"/>
      <x:c r="K258" s="28"/>
      <x:c r="L258" s="28"/>
      <x:c r="M258" s="46"/>
      <x:c r="N258" s="1"/>
      <x:c r="O258" s="1"/>
    </x:row>
    <x:row r="259" ht="36" customHeight="1">
      <x:c r="A259" s="31"/>
      <x:c r="B259" s="28"/>
      <x:c r="C259" s="28"/>
      <x:c r="D259" s="46"/>
      <x:c r="E259" s="28"/>
      <x:c r="F259" s="31"/>
      <x:c r="G259" s="28"/>
      <x:c r="H259" s="28"/>
      <x:c r="I259" s="28"/>
      <x:c r="J259" s="46"/>
      <x:c r="K259" s="28"/>
      <x:c r="L259" s="28"/>
      <x:c r="M259" s="46"/>
      <x:c r="N259" s="1"/>
      <x:c r="O259" s="1"/>
    </x:row>
    <x:row r="260" ht="36" customHeight="1">
      <x:c r="A260" s="31"/>
      <x:c r="B260" s="28"/>
      <x:c r="C260" s="28"/>
      <x:c r="D260" s="46"/>
      <x:c r="E260" s="28"/>
      <x:c r="F260" s="31"/>
      <x:c r="G260" s="28"/>
      <x:c r="H260" s="28"/>
      <x:c r="I260" s="28"/>
      <x:c r="J260" s="46"/>
      <x:c r="K260" s="28"/>
      <x:c r="L260" s="28"/>
      <x:c r="M260" s="46"/>
      <x:c r="N260" s="1"/>
      <x:c r="O260" s="1"/>
    </x:row>
    <x:row r="261" ht="36" customHeight="1">
      <x:c r="A261" s="31"/>
      <x:c r="B261" s="28"/>
      <x:c r="C261" s="28"/>
      <x:c r="D261" s="46"/>
      <x:c r="E261" s="28"/>
      <x:c r="F261" s="31"/>
      <x:c r="G261" s="28"/>
      <x:c r="H261" s="28"/>
      <x:c r="I261" s="28"/>
      <x:c r="J261" s="46"/>
      <x:c r="K261" s="28"/>
      <x:c r="L261" s="28"/>
      <x:c r="M261" s="46"/>
      <x:c r="N261" s="1"/>
      <x:c r="O261" s="1"/>
    </x:row>
    <x:row r="262" ht="36" customHeight="1">
      <x:c r="A262" s="31"/>
      <x:c r="B262" s="28"/>
      <x:c r="C262" s="28"/>
      <x:c r="D262" s="46"/>
      <x:c r="E262" s="28"/>
      <x:c r="F262" s="31"/>
      <x:c r="G262" s="28"/>
      <x:c r="H262" s="28"/>
      <x:c r="I262" s="28"/>
      <x:c r="J262" s="46"/>
      <x:c r="K262" s="28"/>
      <x:c r="L262" s="28"/>
      <x:c r="M262" s="46"/>
      <x:c r="N262" s="1"/>
      <x:c r="O262" s="1"/>
    </x:row>
    <x:row r="263" ht="36" customHeight="1">
      <x:c r="A263" s="31"/>
      <x:c r="B263" s="28"/>
      <x:c r="C263" s="28"/>
      <x:c r="D263" s="46"/>
      <x:c r="E263" s="28"/>
      <x:c r="F263" s="31"/>
      <x:c r="G263" s="28"/>
      <x:c r="H263" s="28"/>
      <x:c r="I263" s="28"/>
      <x:c r="J263" s="46"/>
      <x:c r="K263" s="28"/>
      <x:c r="L263" s="28"/>
      <x:c r="M263" s="46"/>
      <x:c r="N263" s="1"/>
      <x:c r="O263" s="1"/>
    </x:row>
    <x:row r="264" ht="36" customHeight="1">
      <x:c r="A264" s="31"/>
      <x:c r="B264" s="28"/>
      <x:c r="C264" s="28"/>
      <x:c r="D264" s="46"/>
      <x:c r="E264" s="28"/>
      <x:c r="F264" s="31"/>
      <x:c r="G264" s="28"/>
      <x:c r="H264" s="28"/>
      <x:c r="I264" s="28"/>
      <x:c r="J264" s="46"/>
      <x:c r="K264" s="28"/>
      <x:c r="L264" s="28"/>
      <x:c r="M264" s="46"/>
      <x:c r="N264" s="1"/>
      <x:c r="O264" s="1"/>
    </x:row>
    <x:row r="265" ht="36" customHeight="1">
      <x:c r="A265" s="31"/>
      <x:c r="B265" s="28"/>
      <x:c r="C265" s="28"/>
      <x:c r="D265" s="46"/>
      <x:c r="E265" s="28"/>
      <x:c r="F265" s="31"/>
      <x:c r="G265" s="28"/>
      <x:c r="H265" s="28"/>
      <x:c r="I265" s="28"/>
      <x:c r="J265" s="46"/>
      <x:c r="K265" s="28"/>
      <x:c r="L265" s="28"/>
      <x:c r="M265" s="46"/>
      <x:c r="N265" s="1"/>
      <x:c r="O265" s="1"/>
    </x:row>
    <x:row r="266" ht="36" customHeight="1">
      <x:c r="A266" s="31"/>
      <x:c r="B266" s="28"/>
      <x:c r="C266" s="28"/>
      <x:c r="D266" s="46"/>
      <x:c r="E266" s="28"/>
      <x:c r="F266" s="31"/>
      <x:c r="G266" s="28"/>
      <x:c r="H266" s="28"/>
      <x:c r="I266" s="28"/>
      <x:c r="J266" s="46"/>
      <x:c r="K266" s="28"/>
      <x:c r="L266" s="28"/>
      <x:c r="M266" s="46"/>
      <x:c r="N266" s="1"/>
      <x:c r="O266" s="1"/>
    </x:row>
    <x:row r="267" ht="36" customHeight="1">
      <x:c r="A267" s="31"/>
      <x:c r="B267" s="28"/>
      <x:c r="C267" s="28"/>
      <x:c r="D267" s="46"/>
      <x:c r="E267" s="28"/>
      <x:c r="F267" s="31"/>
      <x:c r="G267" s="28"/>
      <x:c r="H267" s="28"/>
      <x:c r="I267" s="28"/>
      <x:c r="J267" s="46"/>
      <x:c r="K267" s="28"/>
      <x:c r="L267" s="28"/>
      <x:c r="M267" s="46"/>
      <x:c r="N267" s="1"/>
      <x:c r="O267" s="1"/>
    </x:row>
    <x:row r="268" ht="36" customHeight="1">
      <x:c r="A268" s="31"/>
      <x:c r="B268" s="28"/>
      <x:c r="C268" s="28"/>
      <x:c r="D268" s="46"/>
      <x:c r="E268" s="28"/>
      <x:c r="F268" s="31"/>
      <x:c r="G268" s="28"/>
      <x:c r="H268" s="28"/>
      <x:c r="I268" s="28"/>
      <x:c r="J268" s="46"/>
      <x:c r="K268" s="28"/>
      <x:c r="L268" s="28"/>
      <x:c r="M268" s="46"/>
      <x:c r="N268" s="1"/>
      <x:c r="O268" s="1"/>
    </x:row>
    <x:row r="269" ht="36" customHeight="1">
      <x:c r="A269" s="31"/>
      <x:c r="B269" s="28"/>
      <x:c r="C269" s="28"/>
      <x:c r="D269" s="46"/>
      <x:c r="E269" s="28"/>
      <x:c r="F269" s="31"/>
      <x:c r="G269" s="28"/>
      <x:c r="H269" s="28"/>
      <x:c r="I269" s="28"/>
      <x:c r="J269" s="46"/>
      <x:c r="K269" s="28"/>
      <x:c r="L269" s="28"/>
      <x:c r="M269" s="46"/>
      <x:c r="N269" s="1"/>
      <x:c r="O269" s="1"/>
    </x:row>
    <x:row r="270" ht="36" customHeight="1">
      <x:c r="A270" s="31"/>
      <x:c r="B270" s="28"/>
      <x:c r="C270" s="28"/>
      <x:c r="D270" s="46"/>
      <x:c r="E270" s="28"/>
      <x:c r="F270" s="31"/>
      <x:c r="G270" s="28"/>
      <x:c r="H270" s="28"/>
      <x:c r="I270" s="28"/>
      <x:c r="J270" s="46"/>
      <x:c r="K270" s="28"/>
      <x:c r="L270" s="28"/>
      <x:c r="M270" s="46"/>
      <x:c r="N270" s="1"/>
      <x:c r="O270" s="1"/>
    </x:row>
    <x:row r="271" ht="36" customHeight="1">
      <x:c r="A271" s="31"/>
      <x:c r="B271" s="28"/>
      <x:c r="C271" s="28"/>
      <x:c r="D271" s="46"/>
      <x:c r="E271" s="28"/>
      <x:c r="F271" s="31"/>
      <x:c r="G271" s="28"/>
      <x:c r="H271" s="28"/>
      <x:c r="I271" s="28"/>
      <x:c r="J271" s="46"/>
      <x:c r="K271" s="28"/>
      <x:c r="L271" s="28"/>
      <x:c r="M271" s="46"/>
      <x:c r="N271" s="1"/>
      <x:c r="O271" s="1"/>
    </x:row>
    <x:row r="272" ht="36" customHeight="1">
      <x:c r="A272" s="31"/>
      <x:c r="B272" s="28"/>
      <x:c r="C272" s="28"/>
      <x:c r="D272" s="46"/>
      <x:c r="E272" s="28"/>
      <x:c r="F272" s="31"/>
      <x:c r="G272" s="28"/>
      <x:c r="H272" s="28"/>
      <x:c r="I272" s="28"/>
      <x:c r="J272" s="46"/>
      <x:c r="K272" s="28"/>
      <x:c r="L272" s="28"/>
      <x:c r="M272" s="46"/>
      <x:c r="N272" s="1"/>
      <x:c r="O272" s="1"/>
    </x:row>
    <x:row r="273" ht="36" customHeight="1">
      <x:c r="A273" s="31"/>
      <x:c r="B273" s="28"/>
      <x:c r="C273" s="28"/>
      <x:c r="D273" s="46"/>
      <x:c r="E273" s="28"/>
      <x:c r="F273" s="31"/>
      <x:c r="G273" s="28"/>
      <x:c r="H273" s="28"/>
      <x:c r="I273" s="28"/>
      <x:c r="J273" s="46"/>
      <x:c r="K273" s="28"/>
      <x:c r="L273" s="28"/>
      <x:c r="M273" s="46"/>
      <x:c r="N273" s="1"/>
      <x:c r="O273" s="1"/>
    </x:row>
    <x:row r="274" ht="36" customHeight="1">
      <x:c r="A274" s="31"/>
      <x:c r="B274" s="28"/>
      <x:c r="C274" s="28"/>
      <x:c r="D274" s="46"/>
      <x:c r="E274" s="28"/>
      <x:c r="F274" s="31"/>
      <x:c r="G274" s="28"/>
      <x:c r="H274" s="28"/>
      <x:c r="I274" s="28"/>
      <x:c r="J274" s="46"/>
      <x:c r="K274" s="28"/>
      <x:c r="L274" s="28"/>
      <x:c r="M274" s="46"/>
      <x:c r="N274" s="1"/>
      <x:c r="O274" s="1"/>
    </x:row>
    <x:row r="275" ht="36" customHeight="1">
      <x:c r="A275" s="31"/>
      <x:c r="B275" s="28"/>
      <x:c r="C275" s="28"/>
      <x:c r="D275" s="46"/>
      <x:c r="E275" s="28"/>
      <x:c r="F275" s="31"/>
      <x:c r="G275" s="28"/>
      <x:c r="H275" s="28"/>
      <x:c r="I275" s="28"/>
      <x:c r="J275" s="46"/>
      <x:c r="K275" s="28"/>
      <x:c r="L275" s="28"/>
      <x:c r="M275" s="46"/>
      <x:c r="N275" s="1"/>
      <x:c r="O275" s="1"/>
    </x:row>
    <x:row r="276" ht="36" customHeight="1">
      <x:c r="A276" s="31"/>
      <x:c r="B276" s="28"/>
      <x:c r="C276" s="28"/>
      <x:c r="D276" s="46"/>
      <x:c r="E276" s="28"/>
      <x:c r="F276" s="31"/>
      <x:c r="G276" s="28"/>
      <x:c r="H276" s="28"/>
      <x:c r="I276" s="28"/>
      <x:c r="J276" s="46"/>
      <x:c r="K276" s="28"/>
      <x:c r="L276" s="28"/>
      <x:c r="M276" s="46"/>
      <x:c r="N276" s="1"/>
      <x:c r="O276" s="1"/>
    </x:row>
    <x:row r="277" ht="36" customHeight="1">
      <x:c r="A277" s="31"/>
      <x:c r="B277" s="28"/>
      <x:c r="C277" s="28"/>
      <x:c r="D277" s="46"/>
      <x:c r="E277" s="28"/>
      <x:c r="F277" s="31"/>
      <x:c r="G277" s="28"/>
      <x:c r="H277" s="28"/>
      <x:c r="I277" s="28"/>
      <x:c r="J277" s="46"/>
      <x:c r="K277" s="28"/>
      <x:c r="L277" s="28"/>
      <x:c r="M277" s="46"/>
      <x:c r="N277" s="1"/>
      <x:c r="O277" s="1"/>
    </x:row>
    <x:row r="278" ht="36" customHeight="1">
      <x:c r="A278" s="31"/>
      <x:c r="B278" s="28"/>
      <x:c r="C278" s="28"/>
      <x:c r="D278" s="46"/>
      <x:c r="E278" s="28"/>
      <x:c r="F278" s="31"/>
      <x:c r="G278" s="28"/>
      <x:c r="H278" s="28"/>
      <x:c r="I278" s="28"/>
      <x:c r="J278" s="46"/>
      <x:c r="K278" s="28"/>
      <x:c r="L278" s="28"/>
      <x:c r="M278" s="46"/>
      <x:c r="N278" s="1"/>
      <x:c r="O278" s="1"/>
    </x:row>
    <x:row r="279" ht="36" customHeight="1">
      <x:c r="A279" s="31"/>
      <x:c r="B279" s="28"/>
      <x:c r="C279" s="28"/>
      <x:c r="D279" s="46"/>
      <x:c r="E279" s="28"/>
      <x:c r="F279" s="31"/>
      <x:c r="G279" s="28"/>
      <x:c r="H279" s="28"/>
      <x:c r="I279" s="28"/>
      <x:c r="J279" s="46"/>
      <x:c r="K279" s="28"/>
      <x:c r="L279" s="28"/>
      <x:c r="M279" s="46"/>
      <x:c r="N279" s="1"/>
      <x:c r="O279" s="1"/>
    </x:row>
    <x:row r="280" ht="36" customHeight="1">
      <x:c r="A280" s="31"/>
      <x:c r="B280" s="28"/>
      <x:c r="C280" s="28"/>
      <x:c r="D280" s="46"/>
      <x:c r="E280" s="28"/>
      <x:c r="F280" s="31"/>
      <x:c r="G280" s="28"/>
      <x:c r="H280" s="28"/>
      <x:c r="I280" s="28"/>
      <x:c r="J280" s="46"/>
      <x:c r="K280" s="28"/>
      <x:c r="L280" s="28"/>
      <x:c r="M280" s="46"/>
      <x:c r="N280" s="1"/>
      <x:c r="O280" s="1"/>
    </x:row>
    <x:row r="281" ht="36" customHeight="1">
      <x:c r="A281" s="31"/>
      <x:c r="B281" s="28"/>
      <x:c r="C281" s="28"/>
      <x:c r="D281" s="46"/>
      <x:c r="E281" s="28"/>
      <x:c r="F281" s="31"/>
      <x:c r="G281" s="28"/>
      <x:c r="H281" s="28"/>
      <x:c r="I281" s="28"/>
      <x:c r="J281" s="46"/>
      <x:c r="K281" s="28"/>
      <x:c r="L281" s="28"/>
      <x:c r="M281" s="46"/>
      <x:c r="N281" s="1"/>
      <x:c r="O281" s="1"/>
    </x:row>
    <x:row r="282" ht="36" customHeight="1">
      <x:c r="A282" s="31"/>
      <x:c r="B282" s="28"/>
      <x:c r="C282" s="28"/>
      <x:c r="D282" s="46"/>
      <x:c r="E282" s="28"/>
      <x:c r="F282" s="31"/>
      <x:c r="G282" s="28"/>
      <x:c r="H282" s="28"/>
      <x:c r="I282" s="28"/>
      <x:c r="J282" s="46"/>
      <x:c r="K282" s="28"/>
      <x:c r="L282" s="28"/>
      <x:c r="M282" s="46"/>
      <x:c r="N282" s="1"/>
      <x:c r="O282" s="1"/>
    </x:row>
    <x:row r="283" ht="36" customHeight="1">
      <x:c r="A283" s="31"/>
      <x:c r="B283" s="28"/>
      <x:c r="C283" s="28"/>
      <x:c r="D283" s="46"/>
      <x:c r="E283" s="28"/>
      <x:c r="F283" s="31"/>
      <x:c r="G283" s="28"/>
      <x:c r="H283" s="28"/>
      <x:c r="I283" s="28"/>
      <x:c r="J283" s="46"/>
      <x:c r="K283" s="28"/>
      <x:c r="L283" s="28"/>
      <x:c r="M283" s="46"/>
      <x:c r="N283" s="1"/>
      <x:c r="O283" s="1"/>
    </x:row>
    <x:row r="284" ht="36" customHeight="1">
      <x:c r="A284" s="31"/>
      <x:c r="B284" s="28"/>
      <x:c r="C284" s="28"/>
      <x:c r="D284" s="46"/>
      <x:c r="E284" s="28"/>
      <x:c r="F284" s="31"/>
      <x:c r="G284" s="28"/>
      <x:c r="H284" s="28"/>
      <x:c r="I284" s="28"/>
      <x:c r="J284" s="46"/>
      <x:c r="K284" s="28"/>
      <x:c r="L284" s="28"/>
      <x:c r="M284" s="46"/>
      <x:c r="N284" s="1"/>
      <x:c r="O284" s="1"/>
    </x:row>
    <x:row r="285" ht="36" customHeight="1">
      <x:c r="A285" s="31"/>
      <x:c r="B285" s="28"/>
      <x:c r="C285" s="28"/>
      <x:c r="D285" s="46"/>
      <x:c r="E285" s="28"/>
      <x:c r="F285" s="31"/>
      <x:c r="G285" s="28"/>
      <x:c r="H285" s="28"/>
      <x:c r="I285" s="28"/>
      <x:c r="J285" s="46"/>
      <x:c r="K285" s="28"/>
      <x:c r="L285" s="28"/>
      <x:c r="M285" s="46"/>
      <x:c r="N285" s="1"/>
      <x:c r="O285" s="1"/>
    </x:row>
    <x:row r="286" ht="36" customHeight="1">
      <x:c r="A286" s="31"/>
      <x:c r="B286" s="28"/>
      <x:c r="C286" s="28"/>
      <x:c r="D286" s="46"/>
      <x:c r="E286" s="28"/>
      <x:c r="F286" s="31"/>
      <x:c r="G286" s="28"/>
      <x:c r="H286" s="28"/>
      <x:c r="I286" s="28"/>
      <x:c r="J286" s="46"/>
      <x:c r="K286" s="28"/>
      <x:c r="L286" s="28"/>
      <x:c r="M286" s="46"/>
      <x:c r="N286" s="1"/>
      <x:c r="O286" s="1"/>
    </x:row>
    <x:row r="287" ht="36" customHeight="1">
      <x:c r="A287" s="31"/>
      <x:c r="B287" s="28"/>
      <x:c r="C287" s="28"/>
      <x:c r="D287" s="46"/>
      <x:c r="E287" s="28"/>
      <x:c r="F287" s="31"/>
      <x:c r="G287" s="28"/>
      <x:c r="H287" s="28"/>
      <x:c r="I287" s="28"/>
      <x:c r="J287" s="46"/>
      <x:c r="K287" s="28"/>
      <x:c r="L287" s="28"/>
      <x:c r="M287" s="46"/>
      <x:c r="N287" s="1"/>
      <x:c r="O287" s="1"/>
    </x:row>
    <x:row r="288" ht="36" customHeight="1">
      <x:c r="A288" s="31"/>
      <x:c r="B288" s="28"/>
      <x:c r="C288" s="28"/>
      <x:c r="D288" s="46"/>
      <x:c r="E288" s="28"/>
      <x:c r="F288" s="31"/>
      <x:c r="G288" s="28"/>
      <x:c r="H288" s="28"/>
      <x:c r="I288" s="28"/>
      <x:c r="J288" s="46"/>
      <x:c r="K288" s="28"/>
      <x:c r="L288" s="28"/>
      <x:c r="M288" s="46"/>
      <x:c r="N288" s="1"/>
      <x:c r="O288" s="1"/>
    </x:row>
    <x:row r="289" ht="36" customHeight="1">
      <x:c r="A289" s="31"/>
      <x:c r="B289" s="28"/>
      <x:c r="C289" s="28"/>
      <x:c r="D289" s="46"/>
      <x:c r="E289" s="28"/>
      <x:c r="F289" s="31"/>
      <x:c r="G289" s="28"/>
      <x:c r="H289" s="28"/>
      <x:c r="I289" s="28"/>
      <x:c r="J289" s="46"/>
      <x:c r="K289" s="28"/>
      <x:c r="L289" s="28"/>
      <x:c r="M289" s="46"/>
      <x:c r="N289" s="1"/>
      <x:c r="O289" s="1"/>
    </x:row>
    <x:row r="290" ht="36" customHeight="1">
      <x:c r="A290" s="31"/>
      <x:c r="B290" s="28"/>
      <x:c r="C290" s="28"/>
      <x:c r="D290" s="46"/>
      <x:c r="E290" s="28"/>
      <x:c r="F290" s="31"/>
      <x:c r="G290" s="28"/>
      <x:c r="H290" s="28"/>
      <x:c r="I290" s="28"/>
      <x:c r="J290" s="46"/>
      <x:c r="K290" s="28"/>
      <x:c r="L290" s="28"/>
      <x:c r="M290" s="46"/>
      <x:c r="N290" s="1"/>
      <x:c r="O290" s="1"/>
    </x:row>
    <x:row r="291" ht="36" customHeight="1">
      <x:c r="A291" s="31"/>
      <x:c r="B291" s="28"/>
      <x:c r="C291" s="28"/>
      <x:c r="D291" s="46"/>
      <x:c r="E291" s="28"/>
      <x:c r="F291" s="31"/>
      <x:c r="G291" s="28"/>
      <x:c r="H291" s="28"/>
      <x:c r="I291" s="28"/>
      <x:c r="J291" s="46"/>
      <x:c r="K291" s="28"/>
      <x:c r="L291" s="28"/>
      <x:c r="M291" s="46"/>
      <x:c r="N291" s="1"/>
      <x:c r="O291" s="1"/>
    </x:row>
    <x:row r="292" ht="36" customHeight="1">
      <x:c r="A292" s="31"/>
      <x:c r="B292" s="28"/>
      <x:c r="C292" s="28"/>
      <x:c r="D292" s="46"/>
      <x:c r="E292" s="28"/>
      <x:c r="F292" s="31"/>
      <x:c r="G292" s="28"/>
      <x:c r="H292" s="28"/>
      <x:c r="I292" s="28"/>
      <x:c r="J292" s="46"/>
      <x:c r="K292" s="28"/>
      <x:c r="L292" s="28"/>
      <x:c r="M292" s="46"/>
      <x:c r="N292" s="1"/>
      <x:c r="O292" s="1"/>
    </x:row>
    <x:row r="293" ht="36" customHeight="1">
      <x:c r="A293" s="31"/>
      <x:c r="B293" s="28"/>
      <x:c r="C293" s="28"/>
      <x:c r="D293" s="46"/>
      <x:c r="E293" s="28"/>
      <x:c r="F293" s="31"/>
      <x:c r="G293" s="28"/>
      <x:c r="H293" s="28"/>
      <x:c r="I293" s="28"/>
      <x:c r="J293" s="46"/>
      <x:c r="K293" s="28"/>
      <x:c r="L293" s="28"/>
      <x:c r="M293" s="46"/>
      <x:c r="N293" s="1"/>
      <x:c r="O293" s="1"/>
    </x:row>
    <x:row r="294" ht="36" customHeight="1">
      <x:c r="A294" s="31"/>
      <x:c r="B294" s="28"/>
      <x:c r="C294" s="28"/>
      <x:c r="D294" s="46"/>
      <x:c r="E294" s="28"/>
      <x:c r="F294" s="31"/>
      <x:c r="G294" s="28"/>
      <x:c r="H294" s="28"/>
      <x:c r="I294" s="28"/>
      <x:c r="J294" s="46"/>
      <x:c r="K294" s="28"/>
      <x:c r="L294" s="28"/>
      <x:c r="M294" s="46"/>
      <x:c r="N294" s="1"/>
      <x:c r="O294" s="1"/>
    </x:row>
    <x:row r="295" ht="36" customHeight="1">
      <x:c r="A295" s="31"/>
      <x:c r="B295" s="28"/>
      <x:c r="C295" s="28"/>
      <x:c r="D295" s="46"/>
      <x:c r="E295" s="28"/>
      <x:c r="F295" s="31"/>
      <x:c r="G295" s="28"/>
      <x:c r="H295" s="28"/>
      <x:c r="I295" s="28"/>
      <x:c r="J295" s="46"/>
      <x:c r="K295" s="28"/>
      <x:c r="L295" s="28"/>
      <x:c r="M295" s="46"/>
      <x:c r="N295" s="1"/>
      <x:c r="O295" s="1"/>
    </x:row>
    <x:row r="296" ht="36" customHeight="1">
      <x:c r="A296" s="31"/>
      <x:c r="B296" s="28"/>
      <x:c r="C296" s="28"/>
      <x:c r="D296" s="46"/>
      <x:c r="E296" s="28"/>
      <x:c r="F296" s="31"/>
      <x:c r="G296" s="28"/>
      <x:c r="H296" s="28"/>
      <x:c r="I296" s="28"/>
      <x:c r="J296" s="46"/>
      <x:c r="K296" s="28"/>
      <x:c r="L296" s="28"/>
      <x:c r="M296" s="46"/>
      <x:c r="N296" s="1"/>
      <x:c r="O296" s="1"/>
    </x:row>
    <x:row r="297" ht="36" customHeight="1">
      <x:c r="A297" s="31"/>
      <x:c r="B297" s="28"/>
      <x:c r="C297" s="28"/>
      <x:c r="D297" s="46"/>
      <x:c r="E297" s="28"/>
      <x:c r="F297" s="31"/>
      <x:c r="G297" s="28"/>
      <x:c r="H297" s="28"/>
      <x:c r="I297" s="28"/>
      <x:c r="J297" s="46"/>
      <x:c r="K297" s="28"/>
      <x:c r="L297" s="28"/>
      <x:c r="M297" s="46"/>
      <x:c r="N297" s="1"/>
      <x:c r="O297" s="1"/>
    </x:row>
    <x:row r="298" ht="36" customHeight="1">
      <x:c r="A298" s="31"/>
      <x:c r="B298" s="28"/>
      <x:c r="C298" s="28"/>
      <x:c r="D298" s="46"/>
      <x:c r="E298" s="28"/>
      <x:c r="F298" s="31"/>
      <x:c r="G298" s="28"/>
      <x:c r="H298" s="28"/>
      <x:c r="I298" s="28"/>
      <x:c r="J298" s="46"/>
      <x:c r="K298" s="28"/>
      <x:c r="L298" s="28"/>
      <x:c r="M298" s="46"/>
      <x:c r="N298" s="1"/>
      <x:c r="O298" s="1"/>
    </x:row>
    <x:row r="299" ht="36" customHeight="1">
      <x:c r="A299" s="31"/>
      <x:c r="B299" s="28"/>
      <x:c r="C299" s="28"/>
      <x:c r="D299" s="46"/>
      <x:c r="E299" s="28"/>
      <x:c r="F299" s="31"/>
      <x:c r="G299" s="28"/>
      <x:c r="H299" s="28"/>
      <x:c r="I299" s="28"/>
      <x:c r="J299" s="46"/>
      <x:c r="K299" s="28"/>
      <x:c r="L299" s="28"/>
      <x:c r="M299" s="46"/>
      <x:c r="N299" s="1"/>
      <x:c r="O299" s="1"/>
    </x:row>
    <x:row r="300" ht="36" customHeight="1">
      <x:c r="A300" s="31"/>
      <x:c r="B300" s="28"/>
      <x:c r="C300" s="28"/>
      <x:c r="D300" s="46"/>
      <x:c r="E300" s="28"/>
      <x:c r="F300" s="31"/>
      <x:c r="G300" s="28"/>
      <x:c r="H300" s="28"/>
      <x:c r="I300" s="28"/>
      <x:c r="J300" s="46"/>
      <x:c r="K300" s="28"/>
      <x:c r="L300" s="28"/>
      <x:c r="M300" s="46"/>
      <x:c r="N300" s="1"/>
      <x:c r="O300" s="1"/>
    </x:row>
    <x:row r="301" ht="36" customHeight="1">
      <x:c r="A301" s="31"/>
      <x:c r="B301" s="28"/>
      <x:c r="C301" s="28"/>
      <x:c r="D301" s="46"/>
      <x:c r="E301" s="28"/>
      <x:c r="F301" s="31"/>
      <x:c r="G301" s="28"/>
      <x:c r="H301" s="28"/>
      <x:c r="I301" s="28"/>
      <x:c r="J301" s="46"/>
      <x:c r="K301" s="28"/>
      <x:c r="L301" s="28"/>
      <x:c r="M301" s="46"/>
      <x:c r="N301" s="1"/>
      <x:c r="O301" s="1"/>
    </x:row>
    <x:row r="302" ht="36" customHeight="1">
      <x:c r="A302" s="31"/>
      <x:c r="B302" s="28"/>
      <x:c r="C302" s="28"/>
      <x:c r="D302" s="46"/>
      <x:c r="E302" s="28"/>
      <x:c r="F302" s="31"/>
      <x:c r="G302" s="28"/>
      <x:c r="H302" s="28"/>
      <x:c r="I302" s="28"/>
      <x:c r="J302" s="46"/>
      <x:c r="K302" s="28"/>
      <x:c r="L302" s="28"/>
      <x:c r="M302" s="46"/>
      <x:c r="N302" s="1"/>
      <x:c r="O302" s="1"/>
    </x:row>
    <x:row r="303" ht="36" customHeight="1">
      <x:c r="A303" s="31"/>
      <x:c r="B303" s="28"/>
      <x:c r="C303" s="28"/>
      <x:c r="D303" s="46"/>
      <x:c r="E303" s="28"/>
      <x:c r="F303" s="31"/>
      <x:c r="G303" s="28"/>
      <x:c r="H303" s="28"/>
      <x:c r="I303" s="28"/>
      <x:c r="J303" s="46"/>
      <x:c r="K303" s="28"/>
      <x:c r="L303" s="28"/>
      <x:c r="M303" s="46"/>
      <x:c r="N303" s="1"/>
      <x:c r="O303" s="1"/>
    </x:row>
    <x:row r="304" ht="36" customHeight="1">
      <x:c r="A304" s="31"/>
      <x:c r="B304" s="28"/>
      <x:c r="C304" s="28"/>
      <x:c r="D304" s="46"/>
      <x:c r="E304" s="28"/>
      <x:c r="F304" s="31"/>
      <x:c r="G304" s="28"/>
      <x:c r="H304" s="28"/>
      <x:c r="I304" s="28"/>
      <x:c r="J304" s="46"/>
      <x:c r="K304" s="28"/>
      <x:c r="L304" s="28"/>
      <x:c r="M304" s="46"/>
      <x:c r="N304" s="1"/>
      <x:c r="O304" s="1"/>
    </x:row>
    <x:row r="305" ht="36" customHeight="1">
      <x:c r="A305" s="31"/>
      <x:c r="B305" s="28"/>
      <x:c r="C305" s="28"/>
      <x:c r="D305" s="46"/>
      <x:c r="E305" s="28"/>
      <x:c r="F305" s="31"/>
      <x:c r="G305" s="28"/>
      <x:c r="H305" s="28"/>
      <x:c r="I305" s="28"/>
      <x:c r="J305" s="46"/>
      <x:c r="K305" s="28"/>
      <x:c r="L305" s="28"/>
      <x:c r="M305" s="46"/>
      <x:c r="N305" s="1"/>
      <x:c r="O305" s="1"/>
    </x:row>
    <x:row r="306" ht="36" customHeight="1">
      <x:c r="A306" s="31"/>
      <x:c r="B306" s="28"/>
      <x:c r="C306" s="28"/>
      <x:c r="D306" s="46"/>
      <x:c r="E306" s="28"/>
      <x:c r="F306" s="31"/>
      <x:c r="G306" s="28"/>
      <x:c r="H306" s="28"/>
      <x:c r="I306" s="28"/>
      <x:c r="J306" s="46"/>
      <x:c r="K306" s="28"/>
      <x:c r="L306" s="28"/>
      <x:c r="M306" s="46"/>
      <x:c r="N306" s="1"/>
      <x:c r="O306" s="1"/>
    </x:row>
    <x:row r="307" ht="36" customHeight="1">
      <x:c r="A307" s="31"/>
      <x:c r="B307" s="28"/>
      <x:c r="C307" s="28"/>
      <x:c r="D307" s="46"/>
      <x:c r="E307" s="28"/>
      <x:c r="F307" s="31"/>
      <x:c r="G307" s="28"/>
      <x:c r="H307" s="28"/>
      <x:c r="I307" s="28"/>
      <x:c r="J307" s="46"/>
      <x:c r="K307" s="28"/>
      <x:c r="L307" s="28"/>
      <x:c r="M307" s="46"/>
      <x:c r="N307" s="1"/>
      <x:c r="O307" s="1"/>
    </x:row>
    <x:row r="308" ht="36" customHeight="1">
      <x:c r="A308" s="31"/>
      <x:c r="B308" s="28"/>
      <x:c r="C308" s="28"/>
      <x:c r="D308" s="46"/>
      <x:c r="E308" s="28"/>
      <x:c r="F308" s="31"/>
      <x:c r="G308" s="28"/>
      <x:c r="H308" s="28"/>
      <x:c r="I308" s="28"/>
      <x:c r="J308" s="46"/>
      <x:c r="K308" s="28"/>
      <x:c r="L308" s="28"/>
      <x:c r="M308" s="46"/>
      <x:c r="N308" s="1"/>
      <x:c r="O308" s="1"/>
    </x:row>
    <x:row r="309" ht="36" customHeight="1">
      <x:c r="A309" s="31"/>
      <x:c r="B309" s="28"/>
      <x:c r="C309" s="28"/>
      <x:c r="D309" s="46"/>
      <x:c r="E309" s="28"/>
      <x:c r="F309" s="31"/>
      <x:c r="G309" s="28"/>
      <x:c r="H309" s="28"/>
      <x:c r="I309" s="28"/>
      <x:c r="J309" s="46"/>
      <x:c r="K309" s="28"/>
      <x:c r="L309" s="28"/>
      <x:c r="M309" s="46"/>
      <x:c r="N309" s="1"/>
      <x:c r="O309" s="1"/>
    </x:row>
    <x:row r="310" ht="36" customHeight="1">
      <x:c r="A310" s="31"/>
      <x:c r="B310" s="28"/>
      <x:c r="C310" s="28"/>
      <x:c r="D310" s="46"/>
      <x:c r="E310" s="28"/>
      <x:c r="F310" s="31"/>
      <x:c r="G310" s="28"/>
      <x:c r="H310" s="28"/>
      <x:c r="I310" s="28"/>
      <x:c r="J310" s="46"/>
      <x:c r="K310" s="28"/>
      <x:c r="L310" s="28"/>
      <x:c r="M310" s="46"/>
      <x:c r="N310" s="1"/>
      <x:c r="O310" s="1"/>
    </x:row>
    <x:row r="311" ht="36" customHeight="1">
      <x:c r="A311" s="31"/>
      <x:c r="B311" s="28"/>
      <x:c r="C311" s="28"/>
      <x:c r="D311" s="46"/>
      <x:c r="E311" s="28"/>
      <x:c r="F311" s="31"/>
      <x:c r="G311" s="28"/>
      <x:c r="H311" s="28"/>
      <x:c r="I311" s="28"/>
      <x:c r="J311" s="46"/>
      <x:c r="K311" s="28"/>
      <x:c r="L311" s="28"/>
      <x:c r="M311" s="46"/>
      <x:c r="N311" s="1"/>
      <x:c r="O311" s="1"/>
    </x:row>
    <x:row r="312" ht="36" customHeight="1">
      <x:c r="A312" s="31"/>
      <x:c r="B312" s="28"/>
      <x:c r="C312" s="28"/>
      <x:c r="D312" s="46"/>
      <x:c r="E312" s="28"/>
      <x:c r="F312" s="31"/>
      <x:c r="G312" s="28"/>
      <x:c r="H312" s="28"/>
      <x:c r="I312" s="28"/>
      <x:c r="J312" s="46"/>
      <x:c r="K312" s="28"/>
      <x:c r="L312" s="28"/>
      <x:c r="M312" s="46"/>
      <x:c r="N312" s="1"/>
      <x:c r="O312" s="1"/>
    </x:row>
    <x:row r="313" ht="36" customHeight="1">
      <x:c r="A313" s="31"/>
      <x:c r="B313" s="28"/>
      <x:c r="C313" s="28"/>
      <x:c r="D313" s="46"/>
      <x:c r="E313" s="28"/>
      <x:c r="F313" s="31"/>
      <x:c r="G313" s="28"/>
      <x:c r="H313" s="28"/>
      <x:c r="I313" s="28"/>
      <x:c r="J313" s="46"/>
      <x:c r="K313" s="28"/>
      <x:c r="L313" s="28"/>
      <x:c r="M313" s="46"/>
      <x:c r="N313" s="1"/>
      <x:c r="O313" s="1"/>
    </x:row>
    <x:row r="314" ht="36" customHeight="1">
      <x:c r="A314" s="31"/>
      <x:c r="B314" s="28"/>
      <x:c r="C314" s="28"/>
      <x:c r="D314" s="46"/>
      <x:c r="E314" s="28"/>
      <x:c r="F314" s="31"/>
      <x:c r="G314" s="28"/>
      <x:c r="H314" s="28"/>
      <x:c r="I314" s="28"/>
      <x:c r="J314" s="46"/>
      <x:c r="K314" s="28"/>
      <x:c r="L314" s="28"/>
      <x:c r="M314" s="46"/>
      <x:c r="N314" s="1"/>
      <x:c r="O314" s="1"/>
    </x:row>
    <x:row r="315" ht="36" customHeight="1">
      <x:c r="A315" s="31"/>
      <x:c r="B315" s="28"/>
      <x:c r="C315" s="28"/>
      <x:c r="D315" s="46"/>
      <x:c r="E315" s="28"/>
      <x:c r="F315" s="31"/>
      <x:c r="G315" s="28"/>
      <x:c r="H315" s="28"/>
      <x:c r="I315" s="28"/>
      <x:c r="J315" s="46"/>
      <x:c r="K315" s="28"/>
      <x:c r="L315" s="28"/>
      <x:c r="M315" s="46"/>
      <x:c r="N315" s="1"/>
      <x:c r="O315" s="1"/>
    </x:row>
    <x:row r="316" ht="36" customHeight="1">
      <x:c r="A316" s="31"/>
      <x:c r="B316" s="28"/>
      <x:c r="C316" s="28"/>
      <x:c r="D316" s="46"/>
      <x:c r="E316" s="28"/>
      <x:c r="F316" s="31"/>
      <x:c r="G316" s="28"/>
      <x:c r="H316" s="28"/>
      <x:c r="I316" s="28"/>
      <x:c r="J316" s="46"/>
      <x:c r="K316" s="28"/>
      <x:c r="L316" s="28"/>
      <x:c r="M316" s="46"/>
      <x:c r="N316" s="1"/>
      <x:c r="O316" s="1"/>
    </x:row>
    <x:row r="317" ht="36" customHeight="1">
      <x:c r="A317" s="31"/>
      <x:c r="B317" s="28"/>
      <x:c r="C317" s="28"/>
      <x:c r="D317" s="46"/>
      <x:c r="E317" s="28"/>
      <x:c r="F317" s="31"/>
      <x:c r="G317" s="28"/>
      <x:c r="H317" s="28"/>
      <x:c r="I317" s="28"/>
      <x:c r="J317" s="46"/>
      <x:c r="K317" s="28"/>
      <x:c r="L317" s="28"/>
      <x:c r="M317" s="46"/>
      <x:c r="N317" s="1"/>
      <x:c r="O317" s="1"/>
    </x:row>
    <x:row r="318" ht="36" customHeight="1">
      <x:c r="A318" s="31"/>
      <x:c r="B318" s="28"/>
      <x:c r="C318" s="28"/>
      <x:c r="D318" s="46"/>
      <x:c r="E318" s="28"/>
      <x:c r="F318" s="31"/>
      <x:c r="G318" s="28"/>
      <x:c r="H318" s="28"/>
      <x:c r="I318" s="28"/>
      <x:c r="J318" s="46"/>
      <x:c r="K318" s="28"/>
      <x:c r="L318" s="28"/>
      <x:c r="M318" s="46"/>
      <x:c r="N318" s="1"/>
      <x:c r="O318" s="1"/>
    </x:row>
    <x:row r="319" ht="36" customHeight="1">
      <x:c r="A319" s="31"/>
      <x:c r="B319" s="28"/>
      <x:c r="C319" s="28"/>
      <x:c r="D319" s="46"/>
      <x:c r="E319" s="28"/>
      <x:c r="F319" s="31"/>
      <x:c r="G319" s="28"/>
      <x:c r="H319" s="28"/>
      <x:c r="I319" s="28"/>
      <x:c r="J319" s="46"/>
      <x:c r="K319" s="28"/>
      <x:c r="L319" s="28"/>
      <x:c r="M319" s="46"/>
      <x:c r="N319" s="1"/>
      <x:c r="O319" s="1"/>
    </x:row>
    <x:row r="320" ht="36" customHeight="1">
      <x:c r="A320" s="31"/>
      <x:c r="B320" s="28"/>
      <x:c r="C320" s="28"/>
      <x:c r="D320" s="46"/>
      <x:c r="E320" s="28"/>
      <x:c r="F320" s="31"/>
      <x:c r="G320" s="28"/>
      <x:c r="H320" s="28"/>
      <x:c r="I320" s="28"/>
      <x:c r="J320" s="46"/>
      <x:c r="K320" s="28"/>
      <x:c r="L320" s="28"/>
      <x:c r="M320" s="46"/>
      <x:c r="N320" s="1"/>
      <x:c r="O320" s="1"/>
    </x:row>
    <x:row r="321" ht="36" customHeight="1">
      <x:c r="A321" s="31"/>
      <x:c r="B321" s="28"/>
      <x:c r="C321" s="28"/>
      <x:c r="D321" s="46"/>
      <x:c r="E321" s="28"/>
      <x:c r="F321" s="31"/>
      <x:c r="G321" s="28"/>
      <x:c r="H321" s="28"/>
      <x:c r="I321" s="28"/>
      <x:c r="J321" s="46"/>
      <x:c r="K321" s="28"/>
      <x:c r="L321" s="28"/>
      <x:c r="M321" s="46"/>
      <x:c r="N321" s="1"/>
      <x:c r="O321" s="1"/>
    </x:row>
    <x:row r="322" ht="36" customHeight="1">
      <x:c r="A322" s="31"/>
      <x:c r="B322" s="28"/>
      <x:c r="C322" s="28"/>
      <x:c r="D322" s="46"/>
      <x:c r="E322" s="28"/>
      <x:c r="F322" s="31"/>
      <x:c r="G322" s="28"/>
      <x:c r="H322" s="28"/>
      <x:c r="I322" s="28"/>
      <x:c r="J322" s="46"/>
      <x:c r="K322" s="28"/>
      <x:c r="L322" s="28"/>
      <x:c r="M322" s="46"/>
      <x:c r="N322" s="1"/>
      <x:c r="O322" s="1"/>
    </x:row>
    <x:row r="323" ht="36" customHeight="1">
      <x:c r="A323" s="31"/>
      <x:c r="B323" s="28"/>
      <x:c r="C323" s="28"/>
      <x:c r="D323" s="46"/>
      <x:c r="E323" s="28"/>
      <x:c r="F323" s="31"/>
      <x:c r="G323" s="28"/>
      <x:c r="H323" s="28"/>
      <x:c r="I323" s="28"/>
      <x:c r="J323" s="46"/>
      <x:c r="K323" s="28"/>
      <x:c r="L323" s="28"/>
      <x:c r="M323" s="46"/>
      <x:c r="N323" s="1"/>
      <x:c r="O323" s="1"/>
    </x:row>
    <x:row r="324" ht="36" customHeight="1">
      <x:c r="A324" s="31"/>
      <x:c r="B324" s="28"/>
      <x:c r="C324" s="28"/>
      <x:c r="D324" s="46"/>
      <x:c r="E324" s="28"/>
      <x:c r="F324" s="31"/>
      <x:c r="G324" s="28"/>
      <x:c r="H324" s="28"/>
      <x:c r="I324" s="28"/>
      <x:c r="J324" s="46"/>
      <x:c r="K324" s="28"/>
      <x:c r="L324" s="28"/>
      <x:c r="M324" s="46"/>
      <x:c r="N324" s="1"/>
      <x:c r="O324" s="1"/>
    </x:row>
    <x:row r="325" ht="36" customHeight="1">
      <x:c r="A325" s="31"/>
      <x:c r="B325" s="28"/>
      <x:c r="C325" s="28"/>
      <x:c r="D325" s="46"/>
      <x:c r="E325" s="28"/>
      <x:c r="F325" s="31"/>
      <x:c r="G325" s="28"/>
      <x:c r="H325" s="28"/>
      <x:c r="I325" s="28"/>
      <x:c r="J325" s="46"/>
      <x:c r="K325" s="28"/>
      <x:c r="L325" s="28"/>
      <x:c r="M325" s="46"/>
      <x:c r="N325" s="1"/>
      <x:c r="O325" s="1"/>
    </x:row>
    <x:row r="326" ht="36" customHeight="1">
      <x:c r="A326" s="31"/>
      <x:c r="B326" s="28"/>
      <x:c r="C326" s="28"/>
      <x:c r="D326" s="46"/>
      <x:c r="E326" s="28"/>
      <x:c r="F326" s="31"/>
      <x:c r="G326" s="28"/>
      <x:c r="H326" s="28"/>
      <x:c r="I326" s="28"/>
      <x:c r="J326" s="46"/>
      <x:c r="K326" s="28"/>
      <x:c r="L326" s="28"/>
      <x:c r="M326" s="46"/>
      <x:c r="N326" s="1"/>
      <x:c r="O326" s="1"/>
    </x:row>
    <x:row r="327" ht="36" customHeight="1">
      <x:c r="A327" s="32"/>
      <x:c r="B327" s="29"/>
      <x:c r="C327" s="29"/>
      <x:c r="D327" s="47"/>
      <x:c r="E327" s="29"/>
      <x:c r="F327" s="32"/>
      <x:c r="G327" s="29"/>
      <x:c r="H327" s="29"/>
      <x:c r="I327" s="29"/>
      <x:c r="J327" s="47"/>
      <x:c r="K327" s="29"/>
      <x:c r="L327" s="29"/>
      <x:c r="M327" s="47"/>
      <x:c r="N327" s="1"/>
      <x:c r="O327" s="1"/>
    </x:row>
  </x:sheetData>
  <x:conditionalFormatting sqref="E8:E107">
    <x:cfRule type="expression" dxfId="4" priority="1">
      <x:formula>AND($A8&lt;&gt;"",OR(ISNUMBER(SEARCH("Complete",$E8)),ISNUMBER(SEARCH("missing",$E8)),ISNUMBER(SEARCH("conflict",$E8)),ISNUMBER(SEARCH("Duplicate",$E8)),ISNUMBER(SEARCH("Closure needs",$E8))))</x:formula>
    </x:cfRule>
  </x:conditionalFormatting>
  <x:dataValidations count="10">
    <x:dataValidation type="list" errorStyle="stop" showErrorMessage="1" errorTitle="Choose a listed value" error="Select a listed value or leave unknown information blank." sqref="H8:H107">
      <x:formula1>"each,set,pair,kit,carton"</x:formula1>
    </x:dataValidation>
    <x:dataValidation type="whole" errorStyle="stop" operator="greaterThanOrEqual" showErrorMessage="1" errorTitle="Check quantity or dimension" error="Enter a nonnegative number, or leave unknown values blank." sqref="I8:I107">
      <x:formula1>0</x:formula1>
    </x:dataValidation>
    <x:dataValidation type="whole" errorStyle="stop" operator="greaterThanOrEqual" showErrorMessage="1" errorTitle="Check quantity or dimension" error="Enter a nonnegative number, or leave unknown values blank." sqref="J8:J107">
      <x:formula1>0</x:formula1>
    </x:dataValidation>
    <x:dataValidation type="whole" errorStyle="stop" operator="greaterThanOrEqual" showErrorMessage="1" errorTitle="Check quantity or dimension" error="Enter a nonnegative number, or leave unknown values blank." sqref="N8:N107">
      <x:formula1>0</x:formula1>
    </x:dataValidation>
    <x:dataValidation type="list" errorStyle="stop" showErrorMessage="1" errorTitle="Choose a listed value" error="Select a listed value or leave unknown information blank." sqref="C118:C217">
      <x:formula1>"each,set,pair,kit,carton"</x:formula1>
    </x:dataValidation>
    <x:dataValidation type="whole" errorStyle="stop" operator="greaterThanOrEqual" showErrorMessage="1" errorTitle="Check quantity or dimension" error="Enter a nonnegative number, or leave unknown values blank." sqref="D118:D217">
      <x:formula1>0</x:formula1>
    </x:dataValidation>
    <x:dataValidation type="list" errorStyle="stop" showErrorMessage="1" errorTitle="Choose a listed value" error="Select a listed value or leave unknown information blank." sqref="I118:I217">
      <x:formula1>"Not inspected,None observed,Observed"</x:formula1>
    </x:dataValidation>
    <x:dataValidation type="list" errorStyle="stop" showErrorMessage="1" errorTitle="Choose a listed value" error="Select a listed value or leave unknown information blank." sqref="N118:N217">
      <x:formula1>"Partial,Final"</x:formula1>
    </x:dataValidation>
    <x:dataValidation type="list" errorStyle="stop" showErrorMessage="1" errorTitle="Choose a listed value" error="Select a listed value or leave unknown information blank." sqref="H228:H327">
      <x:formula1>"Pending,Accepted,Accepted with agreed adjustment,Further action"</x:formula1>
    </x:dataValidation>
    <x:dataValidation type="list" errorStyle="stop" showErrorMessage="1" errorTitle="Choose a listed value" error="Select a listed value or leave unknown information blank." sqref="K228:K327">
      <x:formula1>"Open,Closed"</x:formula1>
    </x:dataValidation>
  </x:dataValidations>
  <x:pageMargins left="0.7" right="0.7" top="0.75" bottom="0.75" header="0.3" footer="0.3"/>
  <x:tableParts count="3">
    <x:tablePart xmlns:r="http://schemas.openxmlformats.org/officeDocument/2006/relationships" r:id="R411b12c56998420a"/>
    <x:tablePart xmlns:r="http://schemas.openxmlformats.org/officeDocument/2006/relationships" r:id="R954f514515944e24"/>
    <x:tablePart xmlns:r="http://schemas.openxmlformats.org/officeDocument/2006/relationships" r:id="R11e2334ebca44acf"/>
  </x:tableParts>
</x:worksheet>
</file>