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89d7f1a3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Schedule" sheetId="1" r:id="R0fe78ac92eaa48c1"/>
    <x:sheet xmlns:r="http://schemas.openxmlformats.org/officeDocument/2006/relationships" name="Room Demand" sheetId="2" r:id="Rc6f239716a75495c"/>
    <x:sheet xmlns:r="http://schemas.openxmlformats.org/officeDocument/2006/relationships" name="Receipt" sheetId="3" r:id="R1a3ddc39db6443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mm/dd/yy"/>
    <x:numFmt numFmtId="203" formatCode="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d116a8b9347a4" /><Relationship Type="http://schemas.openxmlformats.org/officeDocument/2006/relationships/theme" Target="/xl/theme/theme1.xml" Id="Ra427bc1691ac4dae" /><Relationship Type="http://schemas.openxmlformats.org/officeDocument/2006/relationships/sharedStrings" Target="/xl/sharedStrings.xml" Id="Ra3325f97ffef47c9" /><Relationship Type="http://schemas.openxmlformats.org/officeDocument/2006/relationships/worksheet" Target="/xl/worksheets/sheet1.xml" Id="R0fe78ac92eaa48c1" /><Relationship Type="http://schemas.openxmlformats.org/officeDocument/2006/relationships/worksheet" Target="/xl/worksheets/sheet2.xml" Id="Rc6f239716a75495c" /><Relationship Type="http://schemas.openxmlformats.org/officeDocument/2006/relationships/worksheet" Target="/xl/worksheets/sheet3.xml" Id="R1a3ddc39db644319" /></Relationships>
</file>

<file path=xl/tables/table1.xml><?xml version="1.0" encoding="utf-8"?>
<x:table xmlns:x="http://schemas.openxmlformats.org/spreadsheetml/2006/main" id="1" name="LightingItemTypes" displayName="LightingItemTypes" ref="A7:N57" headerRowCount="1" totalsRowCount="0" totalsRowShown="0">
  <x:autoFilter ref="A7:N57"/>
  <x:tableColumns count="14">
    <x:tableColumn id="1" name="Item Type ID"/>
    <x:tableColumn id="2" name="Description"/>
    <x:tableColumn id="3" name="Category"/>
    <x:tableColumn id="4" name="Manufacturer / model"/>
    <x:tableColumn id="5" name="Market / variant"/>
    <x:tableColumn id="6" name="Specification revision"/>
    <x:tableColumn id="7" name="Power basis"/>
    <x:tableColumn id="8" name="Rated mains input (W or N/A)"/>
    <x:tableColumn id="9" name="Input / count basis reference"/>
    <x:tableColumn id="10" name="Evidence reference"/>
    <x:tableColumn id="11" name="Record state"/>
    <x:tableColumn id="12" name="Installed total (Each)"/>
    <x:tableColumn id="13" name="Procurement total (Each)"/>
    <x:tableColumn id="14" name="Declared input total (W)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LightingReviews" displayName="LightingReviews" ref="A67:J117" headerRowCount="1" totalsRowCount="0" totalsRowShown="0">
  <x:autoFilter ref="A67:J117"/>
  <x:tableColumns count="10">
    <x:tableColumn id="1" name="Item Type ID"/>
    <x:tableColumn id="2" name="Specification revision"/>
    <x:tableColumn id="3" name="Driver / control reference"/>
    <x:tableColumn id="4" name="Socket / lamp reference"/>
    <x:tableColumn id="5" name="Wiring / drawing reference"/>
    <x:tableColumn id="6" name="Review decision"/>
    <x:tableColumn id="7" name="Reviewed by"/>
    <x:tableColumn id="8" name="Review date"/>
    <x:tableColumn id="9" name="Review record reference"/>
    <x:tableColumn id="10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LightingRoomBasis" displayName="LightingRoomBasis" ref="A7:H57" headerRowCount="1" totalsRowCount="0" totalsRowShown="0">
  <x:autoFilter ref="A7:H57"/>
  <x:tableColumns count="8">
    <x:tableColumn id="1" name="Room Type ID"/>
    <x:tableColumn id="2" name="Room type description"/>
    <x:tableColumn id="3" name="Confirmed room count"/>
    <x:tableColumn id="4" name="Room count source reference"/>
    <x:tableColumn id="5" name="Basis revision"/>
    <x:tableColumn id="6" name="Reviewed by"/>
    <x:tableColumn id="7" name="Review date"/>
    <x:tableColumn id="8" name="Basis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LightingDemand" displayName="LightingDemand" ref="A67:N117" headerRowCount="1" totalsRowCount="0" totalsRowShown="0">
  <x:autoFilter ref="A67:N117"/>
  <x:tableColumns count="14">
    <x:tableColumn id="1" name="Demand ID"/>
    <x:tableColumn id="2" name="Room Type ID"/>
    <x:tableColumn id="3" name="Room basis revision"/>
    <x:tableColumn id="4" name="Item Type ID"/>
    <x:tableColumn id="5" name="Item specification revision"/>
    <x:tableColumn id="6" name="Items per room"/>
    <x:tableColumn id="7" name="Explicit spare pieces"/>
    <x:tableColumn id="8" name="Installed quantity (Each)"/>
    <x:tableColumn id="9" name="Procurement quantity (Each)"/>
    <x:tableColumn id="10" name="Declared input (W)"/>
    <x:tableColumn id="11" name="Rate of fit / scope reference"/>
    <x:tableColumn id="12" name="Reviewed by"/>
    <x:tableColumn id="13" name="Review date"/>
    <x:tableColumn id="14" name="Calcul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LightingOrders" displayName="LightingOrders" ref="A7:K57" headerRowCount="1" totalsRowCount="0" totalsRowShown="0">
  <x:autoFilter ref="A7:K57"/>
  <x:tableColumns count="11">
    <x:tableColumn id="1" name="Order line ID"/>
    <x:tableColumn id="2" name="Item Type ID"/>
    <x:tableColumn id="3" name="Specification revision"/>
    <x:tableColumn id="4" name="Item / scope reference"/>
    <x:tableColumn id="5" name="Purchase order reference"/>
    <x:tableColumn id="6" name="Ordered pieces (Each)"/>
    <x:tableColumn id="7" name="Final delivery declared"/>
    <x:tableColumn id="8" name="Received pieces (Each)"/>
    <x:tableColumn id="9" name="Accepted pieces (Each)"/>
    <x:tableColumn id="10" name="Outstanding pieces (Each)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LightingReceipts" displayName="LightingReceipts" ref="A67:K117" headerRowCount="1" totalsRowCount="0" totalsRowShown="0">
  <x:autoFilter ref="A67:K117"/>
  <x:tableColumns count="11">
    <x:tableColumn id="1" name="Receipt event ID"/>
    <x:tableColumn id="2" name="Order line ID"/>
    <x:tableColumn id="3" name="Specification revision"/>
    <x:tableColumn id="4" name="Receipt date"/>
    <x:tableColumn id="5" name="Received pieces (Each)"/>
    <x:tableColumn id="6" name="Accepted pieces (Each)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ec1e0a17694bb5" /><Relationship Type="http://schemas.openxmlformats.org/officeDocument/2006/relationships/table" Target="/xl/tables/table2.xml" Id="Racbb68400726405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333c4dff89e044cb" /><Relationship Type="http://schemas.openxmlformats.org/officeDocument/2006/relationships/table" Target="/xl/tables/table4.xml" Id="Rc0c3d13ecc3947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f43814b389574b4a" /><Relationship Type="http://schemas.openxmlformats.org/officeDocument/2006/relationships/table" Target="/xl/tables/table6.xml" Id="R8f4d05349090448a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1.670000076293945" hidden="0" customWidth="1"/>
    <x:col min="3" max="3" width="25.559999465942383" hidden="0" customWidth="1"/>
    <x:col min="4" max="4" width="25" hidden="0" customWidth="1"/>
    <x:col min="5" max="5" width="26.110000610351562" hidden="0" customWidth="1"/>
    <x:col min="6" max="6" width="18.889999389648438" hidden="0" customWidth="1"/>
    <x:col min="7" max="7" width="20" hidden="0" customWidth="1"/>
    <x:col min="8" max="8" width="21.670000076293945" hidden="0" customWidth="1"/>
    <x:col min="9" max="9" width="26.670000076293945" hidden="0" customWidth="1"/>
    <x:col min="10" max="10" width="30" hidden="0" customWidth="1"/>
    <x:col min="11" max="11" width="30" hidden="0" customWidth="1"/>
    <x:col min="12" max="12" width="18.329999923706055" hidden="0" customWidth="1"/>
    <x:col min="13" max="13" width="20" hidden="0" customWidth="1"/>
    <x:col min="14" max="14" width="25.55999946594238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9" customHeight="1">
      <x:c r="A2" s="2" t="str">
        <x:v>Item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4" t="str">
        <x:v>Declare one rated mains-input basis per counted item or powered system. Separately listed driver outputs, switches, sockets and accessories are not automatically added as loads.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 t="str">
        <x:v>Types row 7; driver/control and drawing reviews row 67. Count-only input W is N/A, not zero. Watt totals cover declared inputs only; no circuit, cable, breaker or illumination design is calculated.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Lighting and electrical item types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17" t="str">
        <x:v>Item Type ID</x:v>
      </x:c>
      <x:c r="B7" s="18" t="str">
        <x:v>Description</x:v>
      </x:c>
      <x:c r="C7" s="18" t="str">
        <x:v>Category</x:v>
      </x:c>
      <x:c r="D7" s="18" t="str">
        <x:v>Manufacturer / model</x:v>
      </x:c>
      <x:c r="E7" s="18" t="str">
        <x:v>Market / variant</x:v>
      </x:c>
      <x:c r="F7" s="18" t="str">
        <x:v>Specification revision</x:v>
      </x:c>
      <x:c r="G7" s="18" t="str">
        <x:v>Power basis</x:v>
      </x:c>
      <x:c r="H7" s="18" t="str">
        <x:v>Rated mains input (W or N/A)</x:v>
      </x:c>
      <x:c r="I7" s="18" t="str">
        <x:v>Input / count basis reference</x:v>
      </x:c>
      <x:c r="J7" s="18" t="str">
        <x:v>Evidence reference</x:v>
      </x:c>
      <x:c r="K7" s="18" t="str">
        <x:v>Record state</x:v>
      </x:c>
      <x:c r="L7" s="18" t="str">
        <x:v>Installed total (Each)</x:v>
      </x:c>
      <x:c r="M7" s="18" t="str">
        <x:v>Procurement total (Each)</x:v>
      </x:c>
      <x:c r="N7" s="19" t="str">
        <x:v>Declared input total (W)</x:v>
      </x:c>
    </x:row>
    <x:row r="8" ht="35" customHeight="1">
      <x:c r="A8" s="23"/>
      <x:c r="B8" s="23"/>
      <x:c r="C8" s="22"/>
      <x:c r="D8" s="23"/>
      <x:c r="E8" s="23"/>
      <x:c r="F8" s="23"/>
      <x:c r="G8" s="22"/>
      <x:c r="H8" s="24"/>
      <x:c r="I8" s="23"/>
      <x:c r="J8" s="23"/>
      <x:c r="K8" s="25" t="str">
        <x:f>IF(LEN(A8&amp;"")=0,IF(COUNTA(A8,B8,C8,D8,E8,F8,G8,H8,I8,J8)=0,"","Enter Item Type ID"),IF(COUNTIFS('Item Schedule'!$A$8:$A$57,A8)&lt;&gt;1,"Duplicate Item Type ID",IF(OR(LEN(B8&amp;"")=0,LEN(C8&amp;"")=0,LEN(D8&amp;"")=0,LEN(E8&amp;"")=0,LEN(F8&amp;"")=0,LEN(G8&amp;"")=0,LEN(H8&amp;"")=0,LEN(I8&amp;"")=0,LEN(J8&amp;"")=0),"Complete model, input basis and evidence",IF(G8="Connected input",IF(OR(NOT(ISNUMBER(H8)),H8&lt;=0),"Enter positive rated mains input W","Recorded"),IF(G8="Count only",IF(H8&lt;&gt;"N/A","Count-only input W must be N/A","Recorded"),"Select Connected input or Count only")))))</x:f>
      </x:c>
      <x:c r="L8" s="28" t="str">
        <x:f>IF(A8="","",IF(K8&lt;&gt;"Recorded","",IF(COUNTIFS('Room Demand'!$D$68:$D$117,A8,'Room Demand'!$E$68:$E$117,F8)=0,"",IF(COUNTIFS('Room Demand'!$D$68:$D$117,A8,'Room Demand'!$E$68:$E$117,F8)&lt;&gt;COUNTIFS('Room Demand'!$D$68:$D$117,A8,'Room Demand'!$E$68:$E$117,F8,'Room Demand'!$N$68:$N$117,"Demand calculated"),"Resolve room-demand records",SUMIFS('Room Demand'!$H$68:$H$117,'Room Demand'!$D$68:$D$117,A8,'Room Demand'!$E$68:$E$117,F8)))))</x:f>
      </x:c>
      <x:c r="M8" s="28" t="str">
        <x:f>IF(A8="","",IF(K8&lt;&gt;"Recorded","",IF(COUNTIFS('Room Demand'!$D$68:$D$117,A8,'Room Demand'!$E$68:$E$117,F8)=0,"",IF(COUNTIFS('Room Demand'!$D$68:$D$117,A8,'Room Demand'!$E$68:$E$117,F8)&lt;&gt;COUNTIFS('Room Demand'!$D$68:$D$117,A8,'Room Demand'!$E$68:$E$117,F8,'Room Demand'!$N$68:$N$117,"Demand calculated"),"Resolve room-demand records",SUMIFS('Room Demand'!$I$68:$I$117,'Room Demand'!$D$68:$D$117,A8,'Room Demand'!$E$68:$E$117,F8)))))</x:f>
      </x:c>
      <x:c r="N8" s="29" t="str">
        <x:f>IF(A8="","",IF(K8&lt;&gt;"Recorded","",IF(G8="Count only","Excluded from input W",IF(COUNTIFS('Room Demand'!$D$68:$D$117,A8,'Room Demand'!$E$68:$E$117,F8)=0,"",IF(COUNTIFS('Room Demand'!$D$68:$D$117,A8,'Room Demand'!$E$68:$E$117,F8)&lt;&gt;COUNTIFS('Room Demand'!$D$68:$D$117,A8,'Room Demand'!$E$68:$E$117,F8,'Room Demand'!$N$68:$N$117,"Demand calculated"),"Resolve room-demand records",SUMIFS('Room Demand'!$J$68:$J$117,'Room Demand'!$D$68:$D$117,A8,'Room Demand'!$E$68:$E$117,F8))))))</x:f>
      </x:c>
    </x:row>
    <x:row r="9" ht="35" customHeight="1">
      <x:c r="A9" s="23"/>
      <x:c r="B9" s="23"/>
      <x:c r="C9" s="22"/>
      <x:c r="D9" s="23"/>
      <x:c r="E9" s="23"/>
      <x:c r="F9" s="23"/>
      <x:c r="G9" s="22"/>
      <x:c r="H9" s="24"/>
      <x:c r="I9" s="23"/>
      <x:c r="J9" s="23"/>
      <x:c r="K9" s="25" t="str">
        <x:f>IF(LEN(A9&amp;"")=0,IF(COUNTA(A9,B9,C9,D9,E9,F9,G9,H9,I9,J9)=0,"","Enter Item Type ID"),IF(COUNTIFS('Item Schedule'!$A$8:$A$57,A9)&lt;&gt;1,"Duplicate Item Type ID",IF(OR(LEN(B9&amp;"")=0,LEN(C9&amp;"")=0,LEN(D9&amp;"")=0,LEN(E9&amp;"")=0,LEN(F9&amp;"")=0,LEN(G9&amp;"")=0,LEN(H9&amp;"")=0,LEN(I9&amp;"")=0,LEN(J9&amp;"")=0),"Complete model, input basis and evidence",IF(G9="Connected input",IF(OR(NOT(ISNUMBER(H9)),H9&lt;=0),"Enter positive rated mains input W","Recorded"),IF(G9="Count only",IF(H9&lt;&gt;"N/A","Count-only input W must be N/A","Recorded"),"Select Connected input or Count only")))))</x:f>
      </x:c>
      <x:c r="L9" s="28" t="str">
        <x:f>IF(A9="","",IF(K9&lt;&gt;"Recorded","",IF(COUNTIFS('Room Demand'!$D$68:$D$117,A9,'Room Demand'!$E$68:$E$117,F9)=0,"",IF(COUNTIFS('Room Demand'!$D$68:$D$117,A9,'Room Demand'!$E$68:$E$117,F9)&lt;&gt;COUNTIFS('Room Demand'!$D$68:$D$117,A9,'Room Demand'!$E$68:$E$117,F9,'Room Demand'!$N$68:$N$117,"Demand calculated"),"Resolve room-demand records",SUMIFS('Room Demand'!$H$68:$H$117,'Room Demand'!$D$68:$D$117,A9,'Room Demand'!$E$68:$E$117,F9)))))</x:f>
      </x:c>
      <x:c r="M9" s="28" t="str">
        <x:f>IF(A9="","",IF(K9&lt;&gt;"Recorded","",IF(COUNTIFS('Room Demand'!$D$68:$D$117,A9,'Room Demand'!$E$68:$E$117,F9)=0,"",IF(COUNTIFS('Room Demand'!$D$68:$D$117,A9,'Room Demand'!$E$68:$E$117,F9)&lt;&gt;COUNTIFS('Room Demand'!$D$68:$D$117,A9,'Room Demand'!$E$68:$E$117,F9,'Room Demand'!$N$68:$N$117,"Demand calculated"),"Resolve room-demand records",SUMIFS('Room Demand'!$I$68:$I$117,'Room Demand'!$D$68:$D$117,A9,'Room Demand'!$E$68:$E$117,F9)))))</x:f>
      </x:c>
      <x:c r="N9" s="29" t="str">
        <x:f>IF(A9="","",IF(K9&lt;&gt;"Recorded","",IF(G9="Count only","Excluded from input W",IF(COUNTIFS('Room Demand'!$D$68:$D$117,A9,'Room Demand'!$E$68:$E$117,F9)=0,"",IF(COUNTIFS('Room Demand'!$D$68:$D$117,A9,'Room Demand'!$E$68:$E$117,F9)&lt;&gt;COUNTIFS('Room Demand'!$D$68:$D$117,A9,'Room Demand'!$E$68:$E$117,F9,'Room Demand'!$N$68:$N$117,"Demand calculated"),"Resolve room-demand records",SUMIFS('Room Demand'!$J$68:$J$117,'Room Demand'!$D$68:$D$117,A9,'Room Demand'!$E$68:$E$117,F9))))))</x:f>
      </x:c>
    </x:row>
    <x:row r="10" ht="35" customHeight="1">
      <x:c r="A10" s="23"/>
      <x:c r="B10" s="23"/>
      <x:c r="C10" s="22"/>
      <x:c r="D10" s="23"/>
      <x:c r="E10" s="23"/>
      <x:c r="F10" s="23"/>
      <x:c r="G10" s="22"/>
      <x:c r="H10" s="24"/>
      <x:c r="I10" s="23"/>
      <x:c r="J10" s="23"/>
      <x:c r="K10" s="25" t="str">
        <x:f>IF(LEN(A10&amp;"")=0,IF(COUNTA(A10,B10,C10,D10,E10,F10,G10,H10,I10,J10)=0,"","Enter Item Type ID"),IF(COUNTIFS('Item Schedule'!$A$8:$A$57,A10)&lt;&gt;1,"Duplicate Item Type ID",IF(OR(LEN(B10&amp;"")=0,LEN(C10&amp;"")=0,LEN(D10&amp;"")=0,LEN(E10&amp;"")=0,LEN(F10&amp;"")=0,LEN(G10&amp;"")=0,LEN(H10&amp;"")=0,LEN(I10&amp;"")=0,LEN(J10&amp;"")=0),"Complete model, input basis and evidence",IF(G10="Connected input",IF(OR(NOT(ISNUMBER(H10)),H10&lt;=0),"Enter positive rated mains input W","Recorded"),IF(G10="Count only",IF(H10&lt;&gt;"N/A","Count-only input W must be N/A","Recorded"),"Select Connected input or Count only")))))</x:f>
      </x:c>
      <x:c r="L10" s="28" t="str">
        <x:f>IF(A10="","",IF(K10&lt;&gt;"Recorded","",IF(COUNTIFS('Room Demand'!$D$68:$D$117,A10,'Room Demand'!$E$68:$E$117,F10)=0,"",IF(COUNTIFS('Room Demand'!$D$68:$D$117,A10,'Room Demand'!$E$68:$E$117,F10)&lt;&gt;COUNTIFS('Room Demand'!$D$68:$D$117,A10,'Room Demand'!$E$68:$E$117,F10,'Room Demand'!$N$68:$N$117,"Demand calculated"),"Resolve room-demand records",SUMIFS('Room Demand'!$H$68:$H$117,'Room Demand'!$D$68:$D$117,A10,'Room Demand'!$E$68:$E$117,F10)))))</x:f>
      </x:c>
      <x:c r="M10" s="28" t="str">
        <x:f>IF(A10="","",IF(K10&lt;&gt;"Recorded","",IF(COUNTIFS('Room Demand'!$D$68:$D$117,A10,'Room Demand'!$E$68:$E$117,F10)=0,"",IF(COUNTIFS('Room Demand'!$D$68:$D$117,A10,'Room Demand'!$E$68:$E$117,F10)&lt;&gt;COUNTIFS('Room Demand'!$D$68:$D$117,A10,'Room Demand'!$E$68:$E$117,F10,'Room Demand'!$N$68:$N$117,"Demand calculated"),"Resolve room-demand records",SUMIFS('Room Demand'!$I$68:$I$117,'Room Demand'!$D$68:$D$117,A10,'Room Demand'!$E$68:$E$117,F10)))))</x:f>
      </x:c>
      <x:c r="N10" s="29" t="str">
        <x:f>IF(A10="","",IF(K10&lt;&gt;"Recorded","",IF(G10="Count only","Excluded from input W",IF(COUNTIFS('Room Demand'!$D$68:$D$117,A10,'Room Demand'!$E$68:$E$117,F10)=0,"",IF(COUNTIFS('Room Demand'!$D$68:$D$117,A10,'Room Demand'!$E$68:$E$117,F10)&lt;&gt;COUNTIFS('Room Demand'!$D$68:$D$117,A10,'Room Demand'!$E$68:$E$117,F10,'Room Demand'!$N$68:$N$117,"Demand calculated"),"Resolve room-demand records",SUMIFS('Room Demand'!$J$68:$J$117,'Room Demand'!$D$68:$D$117,A10,'Room Demand'!$E$68:$E$117,F10))))))</x:f>
      </x:c>
    </x:row>
    <x:row r="11" ht="35" customHeight="1">
      <x:c r="A11" s="23"/>
      <x:c r="B11" s="23"/>
      <x:c r="C11" s="22"/>
      <x:c r="D11" s="23"/>
      <x:c r="E11" s="23"/>
      <x:c r="F11" s="23"/>
      <x:c r="G11" s="22"/>
      <x:c r="H11" s="24"/>
      <x:c r="I11" s="23"/>
      <x:c r="J11" s="23"/>
      <x:c r="K11" s="25" t="str">
        <x:f>IF(LEN(A11&amp;"")=0,IF(COUNTA(A11,B11,C11,D11,E11,F11,G11,H11,I11,J11)=0,"","Enter Item Type ID"),IF(COUNTIFS('Item Schedule'!$A$8:$A$57,A11)&lt;&gt;1,"Duplicate Item Type ID",IF(OR(LEN(B11&amp;"")=0,LEN(C11&amp;"")=0,LEN(D11&amp;"")=0,LEN(E11&amp;"")=0,LEN(F11&amp;"")=0,LEN(G11&amp;"")=0,LEN(H11&amp;"")=0,LEN(I11&amp;"")=0,LEN(J11&amp;"")=0),"Complete model, input basis and evidence",IF(G11="Connected input",IF(OR(NOT(ISNUMBER(H11)),H11&lt;=0),"Enter positive rated mains input W","Recorded"),IF(G11="Count only",IF(H11&lt;&gt;"N/A","Count-only input W must be N/A","Recorded"),"Select Connected input or Count only")))))</x:f>
      </x:c>
      <x:c r="L11" s="28" t="str">
        <x:f>IF(A11="","",IF(K11&lt;&gt;"Recorded","",IF(COUNTIFS('Room Demand'!$D$68:$D$117,A11,'Room Demand'!$E$68:$E$117,F11)=0,"",IF(COUNTIFS('Room Demand'!$D$68:$D$117,A11,'Room Demand'!$E$68:$E$117,F11)&lt;&gt;COUNTIFS('Room Demand'!$D$68:$D$117,A11,'Room Demand'!$E$68:$E$117,F11,'Room Demand'!$N$68:$N$117,"Demand calculated"),"Resolve room-demand records",SUMIFS('Room Demand'!$H$68:$H$117,'Room Demand'!$D$68:$D$117,A11,'Room Demand'!$E$68:$E$117,F11)))))</x:f>
      </x:c>
      <x:c r="M11" s="28" t="str">
        <x:f>IF(A11="","",IF(K11&lt;&gt;"Recorded","",IF(COUNTIFS('Room Demand'!$D$68:$D$117,A11,'Room Demand'!$E$68:$E$117,F11)=0,"",IF(COUNTIFS('Room Demand'!$D$68:$D$117,A11,'Room Demand'!$E$68:$E$117,F11)&lt;&gt;COUNTIFS('Room Demand'!$D$68:$D$117,A11,'Room Demand'!$E$68:$E$117,F11,'Room Demand'!$N$68:$N$117,"Demand calculated"),"Resolve room-demand records",SUMIFS('Room Demand'!$I$68:$I$117,'Room Demand'!$D$68:$D$117,A11,'Room Demand'!$E$68:$E$117,F11)))))</x:f>
      </x:c>
      <x:c r="N11" s="29" t="str">
        <x:f>IF(A11="","",IF(K11&lt;&gt;"Recorded","",IF(G11="Count only","Excluded from input W",IF(COUNTIFS('Room Demand'!$D$68:$D$117,A11,'Room Demand'!$E$68:$E$117,F11)=0,"",IF(COUNTIFS('Room Demand'!$D$68:$D$117,A11,'Room Demand'!$E$68:$E$117,F11)&lt;&gt;COUNTIFS('Room Demand'!$D$68:$D$117,A11,'Room Demand'!$E$68:$E$117,F11,'Room Demand'!$N$68:$N$117,"Demand calculated"),"Resolve room-demand records",SUMIFS('Room Demand'!$J$68:$J$117,'Room Demand'!$D$68:$D$117,A11,'Room Demand'!$E$68:$E$117,F11))))))</x:f>
      </x:c>
    </x:row>
    <x:row r="12" ht="35" customHeight="1">
      <x:c r="A12" s="23"/>
      <x:c r="B12" s="23"/>
      <x:c r="C12" s="22"/>
      <x:c r="D12" s="23"/>
      <x:c r="E12" s="23"/>
      <x:c r="F12" s="23"/>
      <x:c r="G12" s="22"/>
      <x:c r="H12" s="24"/>
      <x:c r="I12" s="23"/>
      <x:c r="J12" s="23"/>
      <x:c r="K12" s="25" t="str">
        <x:f>IF(LEN(A12&amp;"")=0,IF(COUNTA(A12,B12,C12,D12,E12,F12,G12,H12,I12,J12)=0,"","Enter Item Type ID"),IF(COUNTIFS('Item Schedule'!$A$8:$A$57,A12)&lt;&gt;1,"Duplicate Item Type ID",IF(OR(LEN(B12&amp;"")=0,LEN(C12&amp;"")=0,LEN(D12&amp;"")=0,LEN(E12&amp;"")=0,LEN(F12&amp;"")=0,LEN(G12&amp;"")=0,LEN(H12&amp;"")=0,LEN(I12&amp;"")=0,LEN(J12&amp;"")=0),"Complete model, input basis and evidence",IF(G12="Connected input",IF(OR(NOT(ISNUMBER(H12)),H12&lt;=0),"Enter positive rated mains input W","Recorded"),IF(G12="Count only",IF(H12&lt;&gt;"N/A","Count-only input W must be N/A","Recorded"),"Select Connected input or Count only")))))</x:f>
      </x:c>
      <x:c r="L12" s="28" t="str">
        <x:f>IF(A12="","",IF(K12&lt;&gt;"Recorded","",IF(COUNTIFS('Room Demand'!$D$68:$D$117,A12,'Room Demand'!$E$68:$E$117,F12)=0,"",IF(COUNTIFS('Room Demand'!$D$68:$D$117,A12,'Room Demand'!$E$68:$E$117,F12)&lt;&gt;COUNTIFS('Room Demand'!$D$68:$D$117,A12,'Room Demand'!$E$68:$E$117,F12,'Room Demand'!$N$68:$N$117,"Demand calculated"),"Resolve room-demand records",SUMIFS('Room Demand'!$H$68:$H$117,'Room Demand'!$D$68:$D$117,A12,'Room Demand'!$E$68:$E$117,F12)))))</x:f>
      </x:c>
      <x:c r="M12" s="28" t="str">
        <x:f>IF(A12="","",IF(K12&lt;&gt;"Recorded","",IF(COUNTIFS('Room Demand'!$D$68:$D$117,A12,'Room Demand'!$E$68:$E$117,F12)=0,"",IF(COUNTIFS('Room Demand'!$D$68:$D$117,A12,'Room Demand'!$E$68:$E$117,F12)&lt;&gt;COUNTIFS('Room Demand'!$D$68:$D$117,A12,'Room Demand'!$E$68:$E$117,F12,'Room Demand'!$N$68:$N$117,"Demand calculated"),"Resolve room-demand records",SUMIFS('Room Demand'!$I$68:$I$117,'Room Demand'!$D$68:$D$117,A12,'Room Demand'!$E$68:$E$117,F12)))))</x:f>
      </x:c>
      <x:c r="N12" s="29" t="str">
        <x:f>IF(A12="","",IF(K12&lt;&gt;"Recorded","",IF(G12="Count only","Excluded from input W",IF(COUNTIFS('Room Demand'!$D$68:$D$117,A12,'Room Demand'!$E$68:$E$117,F12)=0,"",IF(COUNTIFS('Room Demand'!$D$68:$D$117,A12,'Room Demand'!$E$68:$E$117,F12)&lt;&gt;COUNTIFS('Room Demand'!$D$68:$D$117,A12,'Room Demand'!$E$68:$E$117,F12,'Room Demand'!$N$68:$N$117,"Demand calculated"),"Resolve room-demand records",SUMIFS('Room Demand'!$J$68:$J$117,'Room Demand'!$D$68:$D$117,A12,'Room Demand'!$E$68:$E$117,F12))))))</x:f>
      </x:c>
    </x:row>
    <x:row r="13" ht="35" customHeight="1">
      <x:c r="A13" s="23"/>
      <x:c r="B13" s="23"/>
      <x:c r="C13" s="22"/>
      <x:c r="D13" s="23"/>
      <x:c r="E13" s="23"/>
      <x:c r="F13" s="23"/>
      <x:c r="G13" s="22"/>
      <x:c r="H13" s="24"/>
      <x:c r="I13" s="23"/>
      <x:c r="J13" s="23"/>
      <x:c r="K13" s="25" t="str">
        <x:f>IF(LEN(A13&amp;"")=0,IF(COUNTA(A13,B13,C13,D13,E13,F13,G13,H13,I13,J13)=0,"","Enter Item Type ID"),IF(COUNTIFS('Item Schedule'!$A$8:$A$57,A13)&lt;&gt;1,"Duplicate Item Type ID",IF(OR(LEN(B13&amp;"")=0,LEN(C13&amp;"")=0,LEN(D13&amp;"")=0,LEN(E13&amp;"")=0,LEN(F13&amp;"")=0,LEN(G13&amp;"")=0,LEN(H13&amp;"")=0,LEN(I13&amp;"")=0,LEN(J13&amp;"")=0),"Complete model, input basis and evidence",IF(G13="Connected input",IF(OR(NOT(ISNUMBER(H13)),H13&lt;=0),"Enter positive rated mains input W","Recorded"),IF(G13="Count only",IF(H13&lt;&gt;"N/A","Count-only input W must be N/A","Recorded"),"Select Connected input or Count only")))))</x:f>
      </x:c>
      <x:c r="L13" s="28" t="str">
        <x:f>IF(A13="","",IF(K13&lt;&gt;"Recorded","",IF(COUNTIFS('Room Demand'!$D$68:$D$117,A13,'Room Demand'!$E$68:$E$117,F13)=0,"",IF(COUNTIFS('Room Demand'!$D$68:$D$117,A13,'Room Demand'!$E$68:$E$117,F13)&lt;&gt;COUNTIFS('Room Demand'!$D$68:$D$117,A13,'Room Demand'!$E$68:$E$117,F13,'Room Demand'!$N$68:$N$117,"Demand calculated"),"Resolve room-demand records",SUMIFS('Room Demand'!$H$68:$H$117,'Room Demand'!$D$68:$D$117,A13,'Room Demand'!$E$68:$E$117,F13)))))</x:f>
      </x:c>
      <x:c r="M13" s="28" t="str">
        <x:f>IF(A13="","",IF(K13&lt;&gt;"Recorded","",IF(COUNTIFS('Room Demand'!$D$68:$D$117,A13,'Room Demand'!$E$68:$E$117,F13)=0,"",IF(COUNTIFS('Room Demand'!$D$68:$D$117,A13,'Room Demand'!$E$68:$E$117,F13)&lt;&gt;COUNTIFS('Room Demand'!$D$68:$D$117,A13,'Room Demand'!$E$68:$E$117,F13,'Room Demand'!$N$68:$N$117,"Demand calculated"),"Resolve room-demand records",SUMIFS('Room Demand'!$I$68:$I$117,'Room Demand'!$D$68:$D$117,A13,'Room Demand'!$E$68:$E$117,F13)))))</x:f>
      </x:c>
      <x:c r="N13" s="29" t="str">
        <x:f>IF(A13="","",IF(K13&lt;&gt;"Recorded","",IF(G13="Count only","Excluded from input W",IF(COUNTIFS('Room Demand'!$D$68:$D$117,A13,'Room Demand'!$E$68:$E$117,F13)=0,"",IF(COUNTIFS('Room Demand'!$D$68:$D$117,A13,'Room Demand'!$E$68:$E$117,F13)&lt;&gt;COUNTIFS('Room Demand'!$D$68:$D$117,A13,'Room Demand'!$E$68:$E$117,F13,'Room Demand'!$N$68:$N$117,"Demand calculated"),"Resolve room-demand records",SUMIFS('Room Demand'!$J$68:$J$117,'Room Demand'!$D$68:$D$117,A13,'Room Demand'!$E$68:$E$117,F13))))))</x:f>
      </x:c>
    </x:row>
    <x:row r="14" ht="35" customHeight="1">
      <x:c r="A14" s="23"/>
      <x:c r="B14" s="23"/>
      <x:c r="C14" s="22"/>
      <x:c r="D14" s="23"/>
      <x:c r="E14" s="23"/>
      <x:c r="F14" s="23"/>
      <x:c r="G14" s="22"/>
      <x:c r="H14" s="24"/>
      <x:c r="I14" s="23"/>
      <x:c r="J14" s="23"/>
      <x:c r="K14" s="25" t="str">
        <x:f>IF(LEN(A14&amp;"")=0,IF(COUNTA(A14,B14,C14,D14,E14,F14,G14,H14,I14,J14)=0,"","Enter Item Type ID"),IF(COUNTIFS('Item Schedule'!$A$8:$A$57,A14)&lt;&gt;1,"Duplicate Item Type ID",IF(OR(LEN(B14&amp;"")=0,LEN(C14&amp;"")=0,LEN(D14&amp;"")=0,LEN(E14&amp;"")=0,LEN(F14&amp;"")=0,LEN(G14&amp;"")=0,LEN(H14&amp;"")=0,LEN(I14&amp;"")=0,LEN(J14&amp;"")=0),"Complete model, input basis and evidence",IF(G14="Connected input",IF(OR(NOT(ISNUMBER(H14)),H14&lt;=0),"Enter positive rated mains input W","Recorded"),IF(G14="Count only",IF(H14&lt;&gt;"N/A","Count-only input W must be N/A","Recorded"),"Select Connected input or Count only")))))</x:f>
      </x:c>
      <x:c r="L14" s="28" t="str">
        <x:f>IF(A14="","",IF(K14&lt;&gt;"Recorded","",IF(COUNTIFS('Room Demand'!$D$68:$D$117,A14,'Room Demand'!$E$68:$E$117,F14)=0,"",IF(COUNTIFS('Room Demand'!$D$68:$D$117,A14,'Room Demand'!$E$68:$E$117,F14)&lt;&gt;COUNTIFS('Room Demand'!$D$68:$D$117,A14,'Room Demand'!$E$68:$E$117,F14,'Room Demand'!$N$68:$N$117,"Demand calculated"),"Resolve room-demand records",SUMIFS('Room Demand'!$H$68:$H$117,'Room Demand'!$D$68:$D$117,A14,'Room Demand'!$E$68:$E$117,F14)))))</x:f>
      </x:c>
      <x:c r="M14" s="28" t="str">
        <x:f>IF(A14="","",IF(K14&lt;&gt;"Recorded","",IF(COUNTIFS('Room Demand'!$D$68:$D$117,A14,'Room Demand'!$E$68:$E$117,F14)=0,"",IF(COUNTIFS('Room Demand'!$D$68:$D$117,A14,'Room Demand'!$E$68:$E$117,F14)&lt;&gt;COUNTIFS('Room Demand'!$D$68:$D$117,A14,'Room Demand'!$E$68:$E$117,F14,'Room Demand'!$N$68:$N$117,"Demand calculated"),"Resolve room-demand records",SUMIFS('Room Demand'!$I$68:$I$117,'Room Demand'!$D$68:$D$117,A14,'Room Demand'!$E$68:$E$117,F14)))))</x:f>
      </x:c>
      <x:c r="N14" s="29" t="str">
        <x:f>IF(A14="","",IF(K14&lt;&gt;"Recorded","",IF(G14="Count only","Excluded from input W",IF(COUNTIFS('Room Demand'!$D$68:$D$117,A14,'Room Demand'!$E$68:$E$117,F14)=0,"",IF(COUNTIFS('Room Demand'!$D$68:$D$117,A14,'Room Demand'!$E$68:$E$117,F14)&lt;&gt;COUNTIFS('Room Demand'!$D$68:$D$117,A14,'Room Demand'!$E$68:$E$117,F14,'Room Demand'!$N$68:$N$117,"Demand calculated"),"Resolve room-demand records",SUMIFS('Room Demand'!$J$68:$J$117,'Room Demand'!$D$68:$D$117,A14,'Room Demand'!$E$68:$E$117,F14))))))</x:f>
      </x:c>
    </x:row>
    <x:row r="15" ht="35" customHeight="1">
      <x:c r="A15" s="23"/>
      <x:c r="B15" s="23"/>
      <x:c r="C15" s="22"/>
      <x:c r="D15" s="23"/>
      <x:c r="E15" s="23"/>
      <x:c r="F15" s="23"/>
      <x:c r="G15" s="22"/>
      <x:c r="H15" s="24"/>
      <x:c r="I15" s="23"/>
      <x:c r="J15" s="23"/>
      <x:c r="K15" s="25" t="str">
        <x:f>IF(LEN(A15&amp;"")=0,IF(COUNTA(A15,B15,C15,D15,E15,F15,G15,H15,I15,J15)=0,"","Enter Item Type ID"),IF(COUNTIFS('Item Schedule'!$A$8:$A$57,A15)&lt;&gt;1,"Duplicate Item Type ID",IF(OR(LEN(B15&amp;"")=0,LEN(C15&amp;"")=0,LEN(D15&amp;"")=0,LEN(E15&amp;"")=0,LEN(F15&amp;"")=0,LEN(G15&amp;"")=0,LEN(H15&amp;"")=0,LEN(I15&amp;"")=0,LEN(J15&amp;"")=0),"Complete model, input basis and evidence",IF(G15="Connected input",IF(OR(NOT(ISNUMBER(H15)),H15&lt;=0),"Enter positive rated mains input W","Recorded"),IF(G15="Count only",IF(H15&lt;&gt;"N/A","Count-only input W must be N/A","Recorded"),"Select Connected input or Count only")))))</x:f>
      </x:c>
      <x:c r="L15" s="28" t="str">
        <x:f>IF(A15="","",IF(K15&lt;&gt;"Recorded","",IF(COUNTIFS('Room Demand'!$D$68:$D$117,A15,'Room Demand'!$E$68:$E$117,F15)=0,"",IF(COUNTIFS('Room Demand'!$D$68:$D$117,A15,'Room Demand'!$E$68:$E$117,F15)&lt;&gt;COUNTIFS('Room Demand'!$D$68:$D$117,A15,'Room Demand'!$E$68:$E$117,F15,'Room Demand'!$N$68:$N$117,"Demand calculated"),"Resolve room-demand records",SUMIFS('Room Demand'!$H$68:$H$117,'Room Demand'!$D$68:$D$117,A15,'Room Demand'!$E$68:$E$117,F15)))))</x:f>
      </x:c>
      <x:c r="M15" s="28" t="str">
        <x:f>IF(A15="","",IF(K15&lt;&gt;"Recorded","",IF(COUNTIFS('Room Demand'!$D$68:$D$117,A15,'Room Demand'!$E$68:$E$117,F15)=0,"",IF(COUNTIFS('Room Demand'!$D$68:$D$117,A15,'Room Demand'!$E$68:$E$117,F15)&lt;&gt;COUNTIFS('Room Demand'!$D$68:$D$117,A15,'Room Demand'!$E$68:$E$117,F15,'Room Demand'!$N$68:$N$117,"Demand calculated"),"Resolve room-demand records",SUMIFS('Room Demand'!$I$68:$I$117,'Room Demand'!$D$68:$D$117,A15,'Room Demand'!$E$68:$E$117,F15)))))</x:f>
      </x:c>
      <x:c r="N15" s="29" t="str">
        <x:f>IF(A15="","",IF(K15&lt;&gt;"Recorded","",IF(G15="Count only","Excluded from input W",IF(COUNTIFS('Room Demand'!$D$68:$D$117,A15,'Room Demand'!$E$68:$E$117,F15)=0,"",IF(COUNTIFS('Room Demand'!$D$68:$D$117,A15,'Room Demand'!$E$68:$E$117,F15)&lt;&gt;COUNTIFS('Room Demand'!$D$68:$D$117,A15,'Room Demand'!$E$68:$E$117,F15,'Room Demand'!$N$68:$N$117,"Demand calculated"),"Resolve room-demand records",SUMIFS('Room Demand'!$J$68:$J$117,'Room Demand'!$D$68:$D$117,A15,'Room Demand'!$E$68:$E$117,F15))))))</x:f>
      </x:c>
    </x:row>
    <x:row r="16" ht="35" customHeight="1">
      <x:c r="A16" s="23"/>
      <x:c r="B16" s="23"/>
      <x:c r="C16" s="22"/>
      <x:c r="D16" s="23"/>
      <x:c r="E16" s="23"/>
      <x:c r="F16" s="23"/>
      <x:c r="G16" s="22"/>
      <x:c r="H16" s="24"/>
      <x:c r="I16" s="23"/>
      <x:c r="J16" s="23"/>
      <x:c r="K16" s="25" t="str">
        <x:f>IF(LEN(A16&amp;"")=0,IF(COUNTA(A16,B16,C16,D16,E16,F16,G16,H16,I16,J16)=0,"","Enter Item Type ID"),IF(COUNTIFS('Item Schedule'!$A$8:$A$57,A16)&lt;&gt;1,"Duplicate Item Type ID",IF(OR(LEN(B16&amp;"")=0,LEN(C16&amp;"")=0,LEN(D16&amp;"")=0,LEN(E16&amp;"")=0,LEN(F16&amp;"")=0,LEN(G16&amp;"")=0,LEN(H16&amp;"")=0,LEN(I16&amp;"")=0,LEN(J16&amp;"")=0),"Complete model, input basis and evidence",IF(G16="Connected input",IF(OR(NOT(ISNUMBER(H16)),H16&lt;=0),"Enter positive rated mains input W","Recorded"),IF(G16="Count only",IF(H16&lt;&gt;"N/A","Count-only input W must be N/A","Recorded"),"Select Connected input or Count only")))))</x:f>
      </x:c>
      <x:c r="L16" s="28" t="str">
        <x:f>IF(A16="","",IF(K16&lt;&gt;"Recorded","",IF(COUNTIFS('Room Demand'!$D$68:$D$117,A16,'Room Demand'!$E$68:$E$117,F16)=0,"",IF(COUNTIFS('Room Demand'!$D$68:$D$117,A16,'Room Demand'!$E$68:$E$117,F16)&lt;&gt;COUNTIFS('Room Demand'!$D$68:$D$117,A16,'Room Demand'!$E$68:$E$117,F16,'Room Demand'!$N$68:$N$117,"Demand calculated"),"Resolve room-demand records",SUMIFS('Room Demand'!$H$68:$H$117,'Room Demand'!$D$68:$D$117,A16,'Room Demand'!$E$68:$E$117,F16)))))</x:f>
      </x:c>
      <x:c r="M16" s="28" t="str">
        <x:f>IF(A16="","",IF(K16&lt;&gt;"Recorded","",IF(COUNTIFS('Room Demand'!$D$68:$D$117,A16,'Room Demand'!$E$68:$E$117,F16)=0,"",IF(COUNTIFS('Room Demand'!$D$68:$D$117,A16,'Room Demand'!$E$68:$E$117,F16)&lt;&gt;COUNTIFS('Room Demand'!$D$68:$D$117,A16,'Room Demand'!$E$68:$E$117,F16,'Room Demand'!$N$68:$N$117,"Demand calculated"),"Resolve room-demand records",SUMIFS('Room Demand'!$I$68:$I$117,'Room Demand'!$D$68:$D$117,A16,'Room Demand'!$E$68:$E$117,F16)))))</x:f>
      </x:c>
      <x:c r="N16" s="29" t="str">
        <x:f>IF(A16="","",IF(K16&lt;&gt;"Recorded","",IF(G16="Count only","Excluded from input W",IF(COUNTIFS('Room Demand'!$D$68:$D$117,A16,'Room Demand'!$E$68:$E$117,F16)=0,"",IF(COUNTIFS('Room Demand'!$D$68:$D$117,A16,'Room Demand'!$E$68:$E$117,F16)&lt;&gt;COUNTIFS('Room Demand'!$D$68:$D$117,A16,'Room Demand'!$E$68:$E$117,F16,'Room Demand'!$N$68:$N$117,"Demand calculated"),"Resolve room-demand records",SUMIFS('Room Demand'!$J$68:$J$117,'Room Demand'!$D$68:$D$117,A16,'Room Demand'!$E$68:$E$117,F16))))))</x:f>
      </x:c>
    </x:row>
    <x:row r="17" ht="35" customHeight="1">
      <x:c r="A17" s="23"/>
      <x:c r="B17" s="23"/>
      <x:c r="C17" s="22"/>
      <x:c r="D17" s="23"/>
      <x:c r="E17" s="23"/>
      <x:c r="F17" s="23"/>
      <x:c r="G17" s="22"/>
      <x:c r="H17" s="24"/>
      <x:c r="I17" s="23"/>
      <x:c r="J17" s="23"/>
      <x:c r="K17" s="25" t="str">
        <x:f>IF(LEN(A17&amp;"")=0,IF(COUNTA(A17,B17,C17,D17,E17,F17,G17,H17,I17,J17)=0,"","Enter Item Type ID"),IF(COUNTIFS('Item Schedule'!$A$8:$A$57,A17)&lt;&gt;1,"Duplicate Item Type ID",IF(OR(LEN(B17&amp;"")=0,LEN(C17&amp;"")=0,LEN(D17&amp;"")=0,LEN(E17&amp;"")=0,LEN(F17&amp;"")=0,LEN(G17&amp;"")=0,LEN(H17&amp;"")=0,LEN(I17&amp;"")=0,LEN(J17&amp;"")=0),"Complete model, input basis and evidence",IF(G17="Connected input",IF(OR(NOT(ISNUMBER(H17)),H17&lt;=0),"Enter positive rated mains input W","Recorded"),IF(G17="Count only",IF(H17&lt;&gt;"N/A","Count-only input W must be N/A","Recorded"),"Select Connected input or Count only")))))</x:f>
      </x:c>
      <x:c r="L17" s="28" t="str">
        <x:f>IF(A17="","",IF(K17&lt;&gt;"Recorded","",IF(COUNTIFS('Room Demand'!$D$68:$D$117,A17,'Room Demand'!$E$68:$E$117,F17)=0,"",IF(COUNTIFS('Room Demand'!$D$68:$D$117,A17,'Room Demand'!$E$68:$E$117,F17)&lt;&gt;COUNTIFS('Room Demand'!$D$68:$D$117,A17,'Room Demand'!$E$68:$E$117,F17,'Room Demand'!$N$68:$N$117,"Demand calculated"),"Resolve room-demand records",SUMIFS('Room Demand'!$H$68:$H$117,'Room Demand'!$D$68:$D$117,A17,'Room Demand'!$E$68:$E$117,F17)))))</x:f>
      </x:c>
      <x:c r="M17" s="28" t="str">
        <x:f>IF(A17="","",IF(K17&lt;&gt;"Recorded","",IF(COUNTIFS('Room Demand'!$D$68:$D$117,A17,'Room Demand'!$E$68:$E$117,F17)=0,"",IF(COUNTIFS('Room Demand'!$D$68:$D$117,A17,'Room Demand'!$E$68:$E$117,F17)&lt;&gt;COUNTIFS('Room Demand'!$D$68:$D$117,A17,'Room Demand'!$E$68:$E$117,F17,'Room Demand'!$N$68:$N$117,"Demand calculated"),"Resolve room-demand records",SUMIFS('Room Demand'!$I$68:$I$117,'Room Demand'!$D$68:$D$117,A17,'Room Demand'!$E$68:$E$117,F17)))))</x:f>
      </x:c>
      <x:c r="N17" s="29" t="str">
        <x:f>IF(A17="","",IF(K17&lt;&gt;"Recorded","",IF(G17="Count only","Excluded from input W",IF(COUNTIFS('Room Demand'!$D$68:$D$117,A17,'Room Demand'!$E$68:$E$117,F17)=0,"",IF(COUNTIFS('Room Demand'!$D$68:$D$117,A17,'Room Demand'!$E$68:$E$117,F17)&lt;&gt;COUNTIFS('Room Demand'!$D$68:$D$117,A17,'Room Demand'!$E$68:$E$117,F17,'Room Demand'!$N$68:$N$117,"Demand calculated"),"Resolve room-demand records",SUMIFS('Room Demand'!$J$68:$J$117,'Room Demand'!$D$68:$D$117,A17,'Room Demand'!$E$68:$E$117,F17))))))</x:f>
      </x:c>
    </x:row>
    <x:row r="18" ht="35" customHeight="1">
      <x:c r="A18" s="23"/>
      <x:c r="B18" s="23"/>
      <x:c r="C18" s="22"/>
      <x:c r="D18" s="23"/>
      <x:c r="E18" s="23"/>
      <x:c r="F18" s="23"/>
      <x:c r="G18" s="22"/>
      <x:c r="H18" s="24"/>
      <x:c r="I18" s="23"/>
      <x:c r="J18" s="23"/>
      <x:c r="K18" s="25" t="str">
        <x:f>IF(LEN(A18&amp;"")=0,IF(COUNTA(A18,B18,C18,D18,E18,F18,G18,H18,I18,J18)=0,"","Enter Item Type ID"),IF(COUNTIFS('Item Schedule'!$A$8:$A$57,A18)&lt;&gt;1,"Duplicate Item Type ID",IF(OR(LEN(B18&amp;"")=0,LEN(C18&amp;"")=0,LEN(D18&amp;"")=0,LEN(E18&amp;"")=0,LEN(F18&amp;"")=0,LEN(G18&amp;"")=0,LEN(H18&amp;"")=0,LEN(I18&amp;"")=0,LEN(J18&amp;"")=0),"Complete model, input basis and evidence",IF(G18="Connected input",IF(OR(NOT(ISNUMBER(H18)),H18&lt;=0),"Enter positive rated mains input W","Recorded"),IF(G18="Count only",IF(H18&lt;&gt;"N/A","Count-only input W must be N/A","Recorded"),"Select Connected input or Count only")))))</x:f>
      </x:c>
      <x:c r="L18" s="28" t="str">
        <x:f>IF(A18="","",IF(K18&lt;&gt;"Recorded","",IF(COUNTIFS('Room Demand'!$D$68:$D$117,A18,'Room Demand'!$E$68:$E$117,F18)=0,"",IF(COUNTIFS('Room Demand'!$D$68:$D$117,A18,'Room Demand'!$E$68:$E$117,F18)&lt;&gt;COUNTIFS('Room Demand'!$D$68:$D$117,A18,'Room Demand'!$E$68:$E$117,F18,'Room Demand'!$N$68:$N$117,"Demand calculated"),"Resolve room-demand records",SUMIFS('Room Demand'!$H$68:$H$117,'Room Demand'!$D$68:$D$117,A18,'Room Demand'!$E$68:$E$117,F18)))))</x:f>
      </x:c>
      <x:c r="M18" s="28" t="str">
        <x:f>IF(A18="","",IF(K18&lt;&gt;"Recorded","",IF(COUNTIFS('Room Demand'!$D$68:$D$117,A18,'Room Demand'!$E$68:$E$117,F18)=0,"",IF(COUNTIFS('Room Demand'!$D$68:$D$117,A18,'Room Demand'!$E$68:$E$117,F18)&lt;&gt;COUNTIFS('Room Demand'!$D$68:$D$117,A18,'Room Demand'!$E$68:$E$117,F18,'Room Demand'!$N$68:$N$117,"Demand calculated"),"Resolve room-demand records",SUMIFS('Room Demand'!$I$68:$I$117,'Room Demand'!$D$68:$D$117,A18,'Room Demand'!$E$68:$E$117,F18)))))</x:f>
      </x:c>
      <x:c r="N18" s="29" t="str">
        <x:f>IF(A18="","",IF(K18&lt;&gt;"Recorded","",IF(G18="Count only","Excluded from input W",IF(COUNTIFS('Room Demand'!$D$68:$D$117,A18,'Room Demand'!$E$68:$E$117,F18)=0,"",IF(COUNTIFS('Room Demand'!$D$68:$D$117,A18,'Room Demand'!$E$68:$E$117,F18)&lt;&gt;COUNTIFS('Room Demand'!$D$68:$D$117,A18,'Room Demand'!$E$68:$E$117,F18,'Room Demand'!$N$68:$N$117,"Demand calculated"),"Resolve room-demand records",SUMIFS('Room Demand'!$J$68:$J$117,'Room Demand'!$D$68:$D$117,A18,'Room Demand'!$E$68:$E$117,F18))))))</x:f>
      </x:c>
    </x:row>
    <x:row r="19" ht="35" customHeight="1">
      <x:c r="A19" s="23"/>
      <x:c r="B19" s="23"/>
      <x:c r="C19" s="22"/>
      <x:c r="D19" s="23"/>
      <x:c r="E19" s="23"/>
      <x:c r="F19" s="23"/>
      <x:c r="G19" s="22"/>
      <x:c r="H19" s="24"/>
      <x:c r="I19" s="23"/>
      <x:c r="J19" s="23"/>
      <x:c r="K19" s="25" t="str">
        <x:f>IF(LEN(A19&amp;"")=0,IF(COUNTA(A19,B19,C19,D19,E19,F19,G19,H19,I19,J19)=0,"","Enter Item Type ID"),IF(COUNTIFS('Item Schedule'!$A$8:$A$57,A19)&lt;&gt;1,"Duplicate Item Type ID",IF(OR(LEN(B19&amp;"")=0,LEN(C19&amp;"")=0,LEN(D19&amp;"")=0,LEN(E19&amp;"")=0,LEN(F19&amp;"")=0,LEN(G19&amp;"")=0,LEN(H19&amp;"")=0,LEN(I19&amp;"")=0,LEN(J19&amp;"")=0),"Complete model, input basis and evidence",IF(G19="Connected input",IF(OR(NOT(ISNUMBER(H19)),H19&lt;=0),"Enter positive rated mains input W","Recorded"),IF(G19="Count only",IF(H19&lt;&gt;"N/A","Count-only input W must be N/A","Recorded"),"Select Connected input or Count only")))))</x:f>
      </x:c>
      <x:c r="L19" s="28" t="str">
        <x:f>IF(A19="","",IF(K19&lt;&gt;"Recorded","",IF(COUNTIFS('Room Demand'!$D$68:$D$117,A19,'Room Demand'!$E$68:$E$117,F19)=0,"",IF(COUNTIFS('Room Demand'!$D$68:$D$117,A19,'Room Demand'!$E$68:$E$117,F19)&lt;&gt;COUNTIFS('Room Demand'!$D$68:$D$117,A19,'Room Demand'!$E$68:$E$117,F19,'Room Demand'!$N$68:$N$117,"Demand calculated"),"Resolve room-demand records",SUMIFS('Room Demand'!$H$68:$H$117,'Room Demand'!$D$68:$D$117,A19,'Room Demand'!$E$68:$E$117,F19)))))</x:f>
      </x:c>
      <x:c r="M19" s="28" t="str">
        <x:f>IF(A19="","",IF(K19&lt;&gt;"Recorded","",IF(COUNTIFS('Room Demand'!$D$68:$D$117,A19,'Room Demand'!$E$68:$E$117,F19)=0,"",IF(COUNTIFS('Room Demand'!$D$68:$D$117,A19,'Room Demand'!$E$68:$E$117,F19)&lt;&gt;COUNTIFS('Room Demand'!$D$68:$D$117,A19,'Room Demand'!$E$68:$E$117,F19,'Room Demand'!$N$68:$N$117,"Demand calculated"),"Resolve room-demand records",SUMIFS('Room Demand'!$I$68:$I$117,'Room Demand'!$D$68:$D$117,A19,'Room Demand'!$E$68:$E$117,F19)))))</x:f>
      </x:c>
      <x:c r="N19" s="29" t="str">
        <x:f>IF(A19="","",IF(K19&lt;&gt;"Recorded","",IF(G19="Count only","Excluded from input W",IF(COUNTIFS('Room Demand'!$D$68:$D$117,A19,'Room Demand'!$E$68:$E$117,F19)=0,"",IF(COUNTIFS('Room Demand'!$D$68:$D$117,A19,'Room Demand'!$E$68:$E$117,F19)&lt;&gt;COUNTIFS('Room Demand'!$D$68:$D$117,A19,'Room Demand'!$E$68:$E$117,F19,'Room Demand'!$N$68:$N$117,"Demand calculated"),"Resolve room-demand records",SUMIFS('Room Demand'!$J$68:$J$117,'Room Demand'!$D$68:$D$117,A19,'Room Demand'!$E$68:$E$117,F19))))))</x:f>
      </x:c>
    </x:row>
    <x:row r="20" ht="35" customHeight="1">
      <x:c r="A20" s="23"/>
      <x:c r="B20" s="23"/>
      <x:c r="C20" s="22"/>
      <x:c r="D20" s="23"/>
      <x:c r="E20" s="23"/>
      <x:c r="F20" s="23"/>
      <x:c r="G20" s="22"/>
      <x:c r="H20" s="24"/>
      <x:c r="I20" s="23"/>
      <x:c r="J20" s="23"/>
      <x:c r="K20" s="25" t="str">
        <x:f>IF(LEN(A20&amp;"")=0,IF(COUNTA(A20,B20,C20,D20,E20,F20,G20,H20,I20,J20)=0,"","Enter Item Type ID"),IF(COUNTIFS('Item Schedule'!$A$8:$A$57,A20)&lt;&gt;1,"Duplicate Item Type ID",IF(OR(LEN(B20&amp;"")=0,LEN(C20&amp;"")=0,LEN(D20&amp;"")=0,LEN(E20&amp;"")=0,LEN(F20&amp;"")=0,LEN(G20&amp;"")=0,LEN(H20&amp;"")=0,LEN(I20&amp;"")=0,LEN(J20&amp;"")=0),"Complete model, input basis and evidence",IF(G20="Connected input",IF(OR(NOT(ISNUMBER(H20)),H20&lt;=0),"Enter positive rated mains input W","Recorded"),IF(G20="Count only",IF(H20&lt;&gt;"N/A","Count-only input W must be N/A","Recorded"),"Select Connected input or Count only")))))</x:f>
      </x:c>
      <x:c r="L20" s="28" t="str">
        <x:f>IF(A20="","",IF(K20&lt;&gt;"Recorded","",IF(COUNTIFS('Room Demand'!$D$68:$D$117,A20,'Room Demand'!$E$68:$E$117,F20)=0,"",IF(COUNTIFS('Room Demand'!$D$68:$D$117,A20,'Room Demand'!$E$68:$E$117,F20)&lt;&gt;COUNTIFS('Room Demand'!$D$68:$D$117,A20,'Room Demand'!$E$68:$E$117,F20,'Room Demand'!$N$68:$N$117,"Demand calculated"),"Resolve room-demand records",SUMIFS('Room Demand'!$H$68:$H$117,'Room Demand'!$D$68:$D$117,A20,'Room Demand'!$E$68:$E$117,F20)))))</x:f>
      </x:c>
      <x:c r="M20" s="28" t="str">
        <x:f>IF(A20="","",IF(K20&lt;&gt;"Recorded","",IF(COUNTIFS('Room Demand'!$D$68:$D$117,A20,'Room Demand'!$E$68:$E$117,F20)=0,"",IF(COUNTIFS('Room Demand'!$D$68:$D$117,A20,'Room Demand'!$E$68:$E$117,F20)&lt;&gt;COUNTIFS('Room Demand'!$D$68:$D$117,A20,'Room Demand'!$E$68:$E$117,F20,'Room Demand'!$N$68:$N$117,"Demand calculated"),"Resolve room-demand records",SUMIFS('Room Demand'!$I$68:$I$117,'Room Demand'!$D$68:$D$117,A20,'Room Demand'!$E$68:$E$117,F20)))))</x:f>
      </x:c>
      <x:c r="N20" s="29" t="str">
        <x:f>IF(A20="","",IF(K20&lt;&gt;"Recorded","",IF(G20="Count only","Excluded from input W",IF(COUNTIFS('Room Demand'!$D$68:$D$117,A20,'Room Demand'!$E$68:$E$117,F20)=0,"",IF(COUNTIFS('Room Demand'!$D$68:$D$117,A20,'Room Demand'!$E$68:$E$117,F20)&lt;&gt;COUNTIFS('Room Demand'!$D$68:$D$117,A20,'Room Demand'!$E$68:$E$117,F20,'Room Demand'!$N$68:$N$117,"Demand calculated"),"Resolve room-demand records",SUMIFS('Room Demand'!$J$68:$J$117,'Room Demand'!$D$68:$D$117,A20,'Room Demand'!$E$68:$E$117,F20))))))</x:f>
      </x:c>
    </x:row>
    <x:row r="21" ht="35" customHeight="1">
      <x:c r="A21" s="23"/>
      <x:c r="B21" s="23"/>
      <x:c r="C21" s="22"/>
      <x:c r="D21" s="23"/>
      <x:c r="E21" s="23"/>
      <x:c r="F21" s="23"/>
      <x:c r="G21" s="22"/>
      <x:c r="H21" s="24"/>
      <x:c r="I21" s="23"/>
      <x:c r="J21" s="23"/>
      <x:c r="K21" s="25" t="str">
        <x:f>IF(LEN(A21&amp;"")=0,IF(COUNTA(A21,B21,C21,D21,E21,F21,G21,H21,I21,J21)=0,"","Enter Item Type ID"),IF(COUNTIFS('Item Schedule'!$A$8:$A$57,A21)&lt;&gt;1,"Duplicate Item Type ID",IF(OR(LEN(B21&amp;"")=0,LEN(C21&amp;"")=0,LEN(D21&amp;"")=0,LEN(E21&amp;"")=0,LEN(F21&amp;"")=0,LEN(G21&amp;"")=0,LEN(H21&amp;"")=0,LEN(I21&amp;"")=0,LEN(J21&amp;"")=0),"Complete model, input basis and evidence",IF(G21="Connected input",IF(OR(NOT(ISNUMBER(H21)),H21&lt;=0),"Enter positive rated mains input W","Recorded"),IF(G21="Count only",IF(H21&lt;&gt;"N/A","Count-only input W must be N/A","Recorded"),"Select Connected input or Count only")))))</x:f>
      </x:c>
      <x:c r="L21" s="28" t="str">
        <x:f>IF(A21="","",IF(K21&lt;&gt;"Recorded","",IF(COUNTIFS('Room Demand'!$D$68:$D$117,A21,'Room Demand'!$E$68:$E$117,F21)=0,"",IF(COUNTIFS('Room Demand'!$D$68:$D$117,A21,'Room Demand'!$E$68:$E$117,F21)&lt;&gt;COUNTIFS('Room Demand'!$D$68:$D$117,A21,'Room Demand'!$E$68:$E$117,F21,'Room Demand'!$N$68:$N$117,"Demand calculated"),"Resolve room-demand records",SUMIFS('Room Demand'!$H$68:$H$117,'Room Demand'!$D$68:$D$117,A21,'Room Demand'!$E$68:$E$117,F21)))))</x:f>
      </x:c>
      <x:c r="M21" s="28" t="str">
        <x:f>IF(A21="","",IF(K21&lt;&gt;"Recorded","",IF(COUNTIFS('Room Demand'!$D$68:$D$117,A21,'Room Demand'!$E$68:$E$117,F21)=0,"",IF(COUNTIFS('Room Demand'!$D$68:$D$117,A21,'Room Demand'!$E$68:$E$117,F21)&lt;&gt;COUNTIFS('Room Demand'!$D$68:$D$117,A21,'Room Demand'!$E$68:$E$117,F21,'Room Demand'!$N$68:$N$117,"Demand calculated"),"Resolve room-demand records",SUMIFS('Room Demand'!$I$68:$I$117,'Room Demand'!$D$68:$D$117,A21,'Room Demand'!$E$68:$E$117,F21)))))</x:f>
      </x:c>
      <x:c r="N21" s="29" t="str">
        <x:f>IF(A21="","",IF(K21&lt;&gt;"Recorded","",IF(G21="Count only","Excluded from input W",IF(COUNTIFS('Room Demand'!$D$68:$D$117,A21,'Room Demand'!$E$68:$E$117,F21)=0,"",IF(COUNTIFS('Room Demand'!$D$68:$D$117,A21,'Room Demand'!$E$68:$E$117,F21)&lt;&gt;COUNTIFS('Room Demand'!$D$68:$D$117,A21,'Room Demand'!$E$68:$E$117,F21,'Room Demand'!$N$68:$N$117,"Demand calculated"),"Resolve room-demand records",SUMIFS('Room Demand'!$J$68:$J$117,'Room Demand'!$D$68:$D$117,A21,'Room Demand'!$E$68:$E$117,F21))))))</x:f>
      </x:c>
    </x:row>
    <x:row r="22" ht="35" customHeight="1">
      <x:c r="A22" s="23"/>
      <x:c r="B22" s="23"/>
      <x:c r="C22" s="22"/>
      <x:c r="D22" s="23"/>
      <x:c r="E22" s="23"/>
      <x:c r="F22" s="23"/>
      <x:c r="G22" s="22"/>
      <x:c r="H22" s="24"/>
      <x:c r="I22" s="23"/>
      <x:c r="J22" s="23"/>
      <x:c r="K22" s="25" t="str">
        <x:f>IF(LEN(A22&amp;"")=0,IF(COUNTA(A22,B22,C22,D22,E22,F22,G22,H22,I22,J22)=0,"","Enter Item Type ID"),IF(COUNTIFS('Item Schedule'!$A$8:$A$57,A22)&lt;&gt;1,"Duplicate Item Type ID",IF(OR(LEN(B22&amp;"")=0,LEN(C22&amp;"")=0,LEN(D22&amp;"")=0,LEN(E22&amp;"")=0,LEN(F22&amp;"")=0,LEN(G22&amp;"")=0,LEN(H22&amp;"")=0,LEN(I22&amp;"")=0,LEN(J22&amp;"")=0),"Complete model, input basis and evidence",IF(G22="Connected input",IF(OR(NOT(ISNUMBER(H22)),H22&lt;=0),"Enter positive rated mains input W","Recorded"),IF(G22="Count only",IF(H22&lt;&gt;"N/A","Count-only input W must be N/A","Recorded"),"Select Connected input or Count only")))))</x:f>
      </x:c>
      <x:c r="L22" s="28" t="str">
        <x:f>IF(A22="","",IF(K22&lt;&gt;"Recorded","",IF(COUNTIFS('Room Demand'!$D$68:$D$117,A22,'Room Demand'!$E$68:$E$117,F22)=0,"",IF(COUNTIFS('Room Demand'!$D$68:$D$117,A22,'Room Demand'!$E$68:$E$117,F22)&lt;&gt;COUNTIFS('Room Demand'!$D$68:$D$117,A22,'Room Demand'!$E$68:$E$117,F22,'Room Demand'!$N$68:$N$117,"Demand calculated"),"Resolve room-demand records",SUMIFS('Room Demand'!$H$68:$H$117,'Room Demand'!$D$68:$D$117,A22,'Room Demand'!$E$68:$E$117,F22)))))</x:f>
      </x:c>
      <x:c r="M22" s="28" t="str">
        <x:f>IF(A22="","",IF(K22&lt;&gt;"Recorded","",IF(COUNTIFS('Room Demand'!$D$68:$D$117,A22,'Room Demand'!$E$68:$E$117,F22)=0,"",IF(COUNTIFS('Room Demand'!$D$68:$D$117,A22,'Room Demand'!$E$68:$E$117,F22)&lt;&gt;COUNTIFS('Room Demand'!$D$68:$D$117,A22,'Room Demand'!$E$68:$E$117,F22,'Room Demand'!$N$68:$N$117,"Demand calculated"),"Resolve room-demand records",SUMIFS('Room Demand'!$I$68:$I$117,'Room Demand'!$D$68:$D$117,A22,'Room Demand'!$E$68:$E$117,F22)))))</x:f>
      </x:c>
      <x:c r="N22" s="29" t="str">
        <x:f>IF(A22="","",IF(K22&lt;&gt;"Recorded","",IF(G22="Count only","Excluded from input W",IF(COUNTIFS('Room Demand'!$D$68:$D$117,A22,'Room Demand'!$E$68:$E$117,F22)=0,"",IF(COUNTIFS('Room Demand'!$D$68:$D$117,A22,'Room Demand'!$E$68:$E$117,F22)&lt;&gt;COUNTIFS('Room Demand'!$D$68:$D$117,A22,'Room Demand'!$E$68:$E$117,F22,'Room Demand'!$N$68:$N$117,"Demand calculated"),"Resolve room-demand records",SUMIFS('Room Demand'!$J$68:$J$117,'Room Demand'!$D$68:$D$117,A22,'Room Demand'!$E$68:$E$117,F22))))))</x:f>
      </x:c>
    </x:row>
    <x:row r="23" ht="35" customHeight="1">
      <x:c r="A23" s="23"/>
      <x:c r="B23" s="23"/>
      <x:c r="C23" s="22"/>
      <x:c r="D23" s="23"/>
      <x:c r="E23" s="23"/>
      <x:c r="F23" s="23"/>
      <x:c r="G23" s="22"/>
      <x:c r="H23" s="24"/>
      <x:c r="I23" s="23"/>
      <x:c r="J23" s="23"/>
      <x:c r="K23" s="25" t="str">
        <x:f>IF(LEN(A23&amp;"")=0,IF(COUNTA(A23,B23,C23,D23,E23,F23,G23,H23,I23,J23)=0,"","Enter Item Type ID"),IF(COUNTIFS('Item Schedule'!$A$8:$A$57,A23)&lt;&gt;1,"Duplicate Item Type ID",IF(OR(LEN(B23&amp;"")=0,LEN(C23&amp;"")=0,LEN(D23&amp;"")=0,LEN(E23&amp;"")=0,LEN(F23&amp;"")=0,LEN(G23&amp;"")=0,LEN(H23&amp;"")=0,LEN(I23&amp;"")=0,LEN(J23&amp;"")=0),"Complete model, input basis and evidence",IF(G23="Connected input",IF(OR(NOT(ISNUMBER(H23)),H23&lt;=0),"Enter positive rated mains input W","Recorded"),IF(G23="Count only",IF(H23&lt;&gt;"N/A","Count-only input W must be N/A","Recorded"),"Select Connected input or Count only")))))</x:f>
      </x:c>
      <x:c r="L23" s="28" t="str">
        <x:f>IF(A23="","",IF(K23&lt;&gt;"Recorded","",IF(COUNTIFS('Room Demand'!$D$68:$D$117,A23,'Room Demand'!$E$68:$E$117,F23)=0,"",IF(COUNTIFS('Room Demand'!$D$68:$D$117,A23,'Room Demand'!$E$68:$E$117,F23)&lt;&gt;COUNTIFS('Room Demand'!$D$68:$D$117,A23,'Room Demand'!$E$68:$E$117,F23,'Room Demand'!$N$68:$N$117,"Demand calculated"),"Resolve room-demand records",SUMIFS('Room Demand'!$H$68:$H$117,'Room Demand'!$D$68:$D$117,A23,'Room Demand'!$E$68:$E$117,F23)))))</x:f>
      </x:c>
      <x:c r="M23" s="28" t="str">
        <x:f>IF(A23="","",IF(K23&lt;&gt;"Recorded","",IF(COUNTIFS('Room Demand'!$D$68:$D$117,A23,'Room Demand'!$E$68:$E$117,F23)=0,"",IF(COUNTIFS('Room Demand'!$D$68:$D$117,A23,'Room Demand'!$E$68:$E$117,F23)&lt;&gt;COUNTIFS('Room Demand'!$D$68:$D$117,A23,'Room Demand'!$E$68:$E$117,F23,'Room Demand'!$N$68:$N$117,"Demand calculated"),"Resolve room-demand records",SUMIFS('Room Demand'!$I$68:$I$117,'Room Demand'!$D$68:$D$117,A23,'Room Demand'!$E$68:$E$117,F23)))))</x:f>
      </x:c>
      <x:c r="N23" s="29" t="str">
        <x:f>IF(A23="","",IF(K23&lt;&gt;"Recorded","",IF(G23="Count only","Excluded from input W",IF(COUNTIFS('Room Demand'!$D$68:$D$117,A23,'Room Demand'!$E$68:$E$117,F23)=0,"",IF(COUNTIFS('Room Demand'!$D$68:$D$117,A23,'Room Demand'!$E$68:$E$117,F23)&lt;&gt;COUNTIFS('Room Demand'!$D$68:$D$117,A23,'Room Demand'!$E$68:$E$117,F23,'Room Demand'!$N$68:$N$117,"Demand calculated"),"Resolve room-demand records",SUMIFS('Room Demand'!$J$68:$J$117,'Room Demand'!$D$68:$D$117,A23,'Room Demand'!$E$68:$E$117,F23))))))</x:f>
      </x:c>
    </x:row>
    <x:row r="24" ht="35" customHeight="1">
      <x:c r="A24" s="23"/>
      <x:c r="B24" s="23"/>
      <x:c r="C24" s="22"/>
      <x:c r="D24" s="23"/>
      <x:c r="E24" s="23"/>
      <x:c r="F24" s="23"/>
      <x:c r="G24" s="22"/>
      <x:c r="H24" s="24"/>
      <x:c r="I24" s="23"/>
      <x:c r="J24" s="23"/>
      <x:c r="K24" s="25" t="str">
        <x:f>IF(LEN(A24&amp;"")=0,IF(COUNTA(A24,B24,C24,D24,E24,F24,G24,H24,I24,J24)=0,"","Enter Item Type ID"),IF(COUNTIFS('Item Schedule'!$A$8:$A$57,A24)&lt;&gt;1,"Duplicate Item Type ID",IF(OR(LEN(B24&amp;"")=0,LEN(C24&amp;"")=0,LEN(D24&amp;"")=0,LEN(E24&amp;"")=0,LEN(F24&amp;"")=0,LEN(G24&amp;"")=0,LEN(H24&amp;"")=0,LEN(I24&amp;"")=0,LEN(J24&amp;"")=0),"Complete model, input basis and evidence",IF(G24="Connected input",IF(OR(NOT(ISNUMBER(H24)),H24&lt;=0),"Enter positive rated mains input W","Recorded"),IF(G24="Count only",IF(H24&lt;&gt;"N/A","Count-only input W must be N/A","Recorded"),"Select Connected input or Count only")))))</x:f>
      </x:c>
      <x:c r="L24" s="28" t="str">
        <x:f>IF(A24="","",IF(K24&lt;&gt;"Recorded","",IF(COUNTIFS('Room Demand'!$D$68:$D$117,A24,'Room Demand'!$E$68:$E$117,F24)=0,"",IF(COUNTIFS('Room Demand'!$D$68:$D$117,A24,'Room Demand'!$E$68:$E$117,F24)&lt;&gt;COUNTIFS('Room Demand'!$D$68:$D$117,A24,'Room Demand'!$E$68:$E$117,F24,'Room Demand'!$N$68:$N$117,"Demand calculated"),"Resolve room-demand records",SUMIFS('Room Demand'!$H$68:$H$117,'Room Demand'!$D$68:$D$117,A24,'Room Demand'!$E$68:$E$117,F24)))))</x:f>
      </x:c>
      <x:c r="M24" s="28" t="str">
        <x:f>IF(A24="","",IF(K24&lt;&gt;"Recorded","",IF(COUNTIFS('Room Demand'!$D$68:$D$117,A24,'Room Demand'!$E$68:$E$117,F24)=0,"",IF(COUNTIFS('Room Demand'!$D$68:$D$117,A24,'Room Demand'!$E$68:$E$117,F24)&lt;&gt;COUNTIFS('Room Demand'!$D$68:$D$117,A24,'Room Demand'!$E$68:$E$117,F24,'Room Demand'!$N$68:$N$117,"Demand calculated"),"Resolve room-demand records",SUMIFS('Room Demand'!$I$68:$I$117,'Room Demand'!$D$68:$D$117,A24,'Room Demand'!$E$68:$E$117,F24)))))</x:f>
      </x:c>
      <x:c r="N24" s="29" t="str">
        <x:f>IF(A24="","",IF(K24&lt;&gt;"Recorded","",IF(G24="Count only","Excluded from input W",IF(COUNTIFS('Room Demand'!$D$68:$D$117,A24,'Room Demand'!$E$68:$E$117,F24)=0,"",IF(COUNTIFS('Room Demand'!$D$68:$D$117,A24,'Room Demand'!$E$68:$E$117,F24)&lt;&gt;COUNTIFS('Room Demand'!$D$68:$D$117,A24,'Room Demand'!$E$68:$E$117,F24,'Room Demand'!$N$68:$N$117,"Demand calculated"),"Resolve room-demand records",SUMIFS('Room Demand'!$J$68:$J$117,'Room Demand'!$D$68:$D$117,A24,'Room Demand'!$E$68:$E$117,F24))))))</x:f>
      </x:c>
    </x:row>
    <x:row r="25" ht="35" customHeight="1">
      <x:c r="A25" s="23"/>
      <x:c r="B25" s="23"/>
      <x:c r="C25" s="22"/>
      <x:c r="D25" s="23"/>
      <x:c r="E25" s="23"/>
      <x:c r="F25" s="23"/>
      <x:c r="G25" s="22"/>
      <x:c r="H25" s="24"/>
      <x:c r="I25" s="23"/>
      <x:c r="J25" s="23"/>
      <x:c r="K25" s="25" t="str">
        <x:f>IF(LEN(A25&amp;"")=0,IF(COUNTA(A25,B25,C25,D25,E25,F25,G25,H25,I25,J25)=0,"","Enter Item Type ID"),IF(COUNTIFS('Item Schedule'!$A$8:$A$57,A25)&lt;&gt;1,"Duplicate Item Type ID",IF(OR(LEN(B25&amp;"")=0,LEN(C25&amp;"")=0,LEN(D25&amp;"")=0,LEN(E25&amp;"")=0,LEN(F25&amp;"")=0,LEN(G25&amp;"")=0,LEN(H25&amp;"")=0,LEN(I25&amp;"")=0,LEN(J25&amp;"")=0),"Complete model, input basis and evidence",IF(G25="Connected input",IF(OR(NOT(ISNUMBER(H25)),H25&lt;=0),"Enter positive rated mains input W","Recorded"),IF(G25="Count only",IF(H25&lt;&gt;"N/A","Count-only input W must be N/A","Recorded"),"Select Connected input or Count only")))))</x:f>
      </x:c>
      <x:c r="L25" s="28" t="str">
        <x:f>IF(A25="","",IF(K25&lt;&gt;"Recorded","",IF(COUNTIFS('Room Demand'!$D$68:$D$117,A25,'Room Demand'!$E$68:$E$117,F25)=0,"",IF(COUNTIFS('Room Demand'!$D$68:$D$117,A25,'Room Demand'!$E$68:$E$117,F25)&lt;&gt;COUNTIFS('Room Demand'!$D$68:$D$117,A25,'Room Demand'!$E$68:$E$117,F25,'Room Demand'!$N$68:$N$117,"Demand calculated"),"Resolve room-demand records",SUMIFS('Room Demand'!$H$68:$H$117,'Room Demand'!$D$68:$D$117,A25,'Room Demand'!$E$68:$E$117,F25)))))</x:f>
      </x:c>
      <x:c r="M25" s="28" t="str">
        <x:f>IF(A25="","",IF(K25&lt;&gt;"Recorded","",IF(COUNTIFS('Room Demand'!$D$68:$D$117,A25,'Room Demand'!$E$68:$E$117,F25)=0,"",IF(COUNTIFS('Room Demand'!$D$68:$D$117,A25,'Room Demand'!$E$68:$E$117,F25)&lt;&gt;COUNTIFS('Room Demand'!$D$68:$D$117,A25,'Room Demand'!$E$68:$E$117,F25,'Room Demand'!$N$68:$N$117,"Demand calculated"),"Resolve room-demand records",SUMIFS('Room Demand'!$I$68:$I$117,'Room Demand'!$D$68:$D$117,A25,'Room Demand'!$E$68:$E$117,F25)))))</x:f>
      </x:c>
      <x:c r="N25" s="29" t="str">
        <x:f>IF(A25="","",IF(K25&lt;&gt;"Recorded","",IF(G25="Count only","Excluded from input W",IF(COUNTIFS('Room Demand'!$D$68:$D$117,A25,'Room Demand'!$E$68:$E$117,F25)=0,"",IF(COUNTIFS('Room Demand'!$D$68:$D$117,A25,'Room Demand'!$E$68:$E$117,F25)&lt;&gt;COUNTIFS('Room Demand'!$D$68:$D$117,A25,'Room Demand'!$E$68:$E$117,F25,'Room Demand'!$N$68:$N$117,"Demand calculated"),"Resolve room-demand records",SUMIFS('Room Demand'!$J$68:$J$117,'Room Demand'!$D$68:$D$117,A25,'Room Demand'!$E$68:$E$117,F25))))))</x:f>
      </x:c>
    </x:row>
    <x:row r="26" ht="35" customHeight="1">
      <x:c r="A26" s="23"/>
      <x:c r="B26" s="23"/>
      <x:c r="C26" s="22"/>
      <x:c r="D26" s="23"/>
      <x:c r="E26" s="23"/>
      <x:c r="F26" s="23"/>
      <x:c r="G26" s="22"/>
      <x:c r="H26" s="24"/>
      <x:c r="I26" s="23"/>
      <x:c r="J26" s="23"/>
      <x:c r="K26" s="25" t="str">
        <x:f>IF(LEN(A26&amp;"")=0,IF(COUNTA(A26,B26,C26,D26,E26,F26,G26,H26,I26,J26)=0,"","Enter Item Type ID"),IF(COUNTIFS('Item Schedule'!$A$8:$A$57,A26)&lt;&gt;1,"Duplicate Item Type ID",IF(OR(LEN(B26&amp;"")=0,LEN(C26&amp;"")=0,LEN(D26&amp;"")=0,LEN(E26&amp;"")=0,LEN(F26&amp;"")=0,LEN(G26&amp;"")=0,LEN(H26&amp;"")=0,LEN(I26&amp;"")=0,LEN(J26&amp;"")=0),"Complete model, input basis and evidence",IF(G26="Connected input",IF(OR(NOT(ISNUMBER(H26)),H26&lt;=0),"Enter positive rated mains input W","Recorded"),IF(G26="Count only",IF(H26&lt;&gt;"N/A","Count-only input W must be N/A","Recorded"),"Select Connected input or Count only")))))</x:f>
      </x:c>
      <x:c r="L26" s="28" t="str">
        <x:f>IF(A26="","",IF(K26&lt;&gt;"Recorded","",IF(COUNTIFS('Room Demand'!$D$68:$D$117,A26,'Room Demand'!$E$68:$E$117,F26)=0,"",IF(COUNTIFS('Room Demand'!$D$68:$D$117,A26,'Room Demand'!$E$68:$E$117,F26)&lt;&gt;COUNTIFS('Room Demand'!$D$68:$D$117,A26,'Room Demand'!$E$68:$E$117,F26,'Room Demand'!$N$68:$N$117,"Demand calculated"),"Resolve room-demand records",SUMIFS('Room Demand'!$H$68:$H$117,'Room Demand'!$D$68:$D$117,A26,'Room Demand'!$E$68:$E$117,F26)))))</x:f>
      </x:c>
      <x:c r="M26" s="28" t="str">
        <x:f>IF(A26="","",IF(K26&lt;&gt;"Recorded","",IF(COUNTIFS('Room Demand'!$D$68:$D$117,A26,'Room Demand'!$E$68:$E$117,F26)=0,"",IF(COUNTIFS('Room Demand'!$D$68:$D$117,A26,'Room Demand'!$E$68:$E$117,F26)&lt;&gt;COUNTIFS('Room Demand'!$D$68:$D$117,A26,'Room Demand'!$E$68:$E$117,F26,'Room Demand'!$N$68:$N$117,"Demand calculated"),"Resolve room-demand records",SUMIFS('Room Demand'!$I$68:$I$117,'Room Demand'!$D$68:$D$117,A26,'Room Demand'!$E$68:$E$117,F26)))))</x:f>
      </x:c>
      <x:c r="N26" s="29" t="str">
        <x:f>IF(A26="","",IF(K26&lt;&gt;"Recorded","",IF(G26="Count only","Excluded from input W",IF(COUNTIFS('Room Demand'!$D$68:$D$117,A26,'Room Demand'!$E$68:$E$117,F26)=0,"",IF(COUNTIFS('Room Demand'!$D$68:$D$117,A26,'Room Demand'!$E$68:$E$117,F26)&lt;&gt;COUNTIFS('Room Demand'!$D$68:$D$117,A26,'Room Demand'!$E$68:$E$117,F26,'Room Demand'!$N$68:$N$117,"Demand calculated"),"Resolve room-demand records",SUMIFS('Room Demand'!$J$68:$J$117,'Room Demand'!$D$68:$D$117,A26,'Room Demand'!$E$68:$E$117,F26))))))</x:f>
      </x:c>
    </x:row>
    <x:row r="27" ht="35" customHeight="1">
      <x:c r="A27" s="23"/>
      <x:c r="B27" s="23"/>
      <x:c r="C27" s="22"/>
      <x:c r="D27" s="23"/>
      <x:c r="E27" s="23"/>
      <x:c r="F27" s="23"/>
      <x:c r="G27" s="22"/>
      <x:c r="H27" s="24"/>
      <x:c r="I27" s="23"/>
      <x:c r="J27" s="23"/>
      <x:c r="K27" s="25" t="str">
        <x:f>IF(LEN(A27&amp;"")=0,IF(COUNTA(A27,B27,C27,D27,E27,F27,G27,H27,I27,J27)=0,"","Enter Item Type ID"),IF(COUNTIFS('Item Schedule'!$A$8:$A$57,A27)&lt;&gt;1,"Duplicate Item Type ID",IF(OR(LEN(B27&amp;"")=0,LEN(C27&amp;"")=0,LEN(D27&amp;"")=0,LEN(E27&amp;"")=0,LEN(F27&amp;"")=0,LEN(G27&amp;"")=0,LEN(H27&amp;"")=0,LEN(I27&amp;"")=0,LEN(J27&amp;"")=0),"Complete model, input basis and evidence",IF(G27="Connected input",IF(OR(NOT(ISNUMBER(H27)),H27&lt;=0),"Enter positive rated mains input W","Recorded"),IF(G27="Count only",IF(H27&lt;&gt;"N/A","Count-only input W must be N/A","Recorded"),"Select Connected input or Count only")))))</x:f>
      </x:c>
      <x:c r="L27" s="28" t="str">
        <x:f>IF(A27="","",IF(K27&lt;&gt;"Recorded","",IF(COUNTIFS('Room Demand'!$D$68:$D$117,A27,'Room Demand'!$E$68:$E$117,F27)=0,"",IF(COUNTIFS('Room Demand'!$D$68:$D$117,A27,'Room Demand'!$E$68:$E$117,F27)&lt;&gt;COUNTIFS('Room Demand'!$D$68:$D$117,A27,'Room Demand'!$E$68:$E$117,F27,'Room Demand'!$N$68:$N$117,"Demand calculated"),"Resolve room-demand records",SUMIFS('Room Demand'!$H$68:$H$117,'Room Demand'!$D$68:$D$117,A27,'Room Demand'!$E$68:$E$117,F27)))))</x:f>
      </x:c>
      <x:c r="M27" s="28" t="str">
        <x:f>IF(A27="","",IF(K27&lt;&gt;"Recorded","",IF(COUNTIFS('Room Demand'!$D$68:$D$117,A27,'Room Demand'!$E$68:$E$117,F27)=0,"",IF(COUNTIFS('Room Demand'!$D$68:$D$117,A27,'Room Demand'!$E$68:$E$117,F27)&lt;&gt;COUNTIFS('Room Demand'!$D$68:$D$117,A27,'Room Demand'!$E$68:$E$117,F27,'Room Demand'!$N$68:$N$117,"Demand calculated"),"Resolve room-demand records",SUMIFS('Room Demand'!$I$68:$I$117,'Room Demand'!$D$68:$D$117,A27,'Room Demand'!$E$68:$E$117,F27)))))</x:f>
      </x:c>
      <x:c r="N27" s="29" t="str">
        <x:f>IF(A27="","",IF(K27&lt;&gt;"Recorded","",IF(G27="Count only","Excluded from input W",IF(COUNTIFS('Room Demand'!$D$68:$D$117,A27,'Room Demand'!$E$68:$E$117,F27)=0,"",IF(COUNTIFS('Room Demand'!$D$68:$D$117,A27,'Room Demand'!$E$68:$E$117,F27)&lt;&gt;COUNTIFS('Room Demand'!$D$68:$D$117,A27,'Room Demand'!$E$68:$E$117,F27,'Room Demand'!$N$68:$N$117,"Demand calculated"),"Resolve room-demand records",SUMIFS('Room Demand'!$J$68:$J$117,'Room Demand'!$D$68:$D$117,A27,'Room Demand'!$E$68:$E$117,F27))))))</x:f>
      </x:c>
    </x:row>
    <x:row r="28" ht="35" customHeight="1">
      <x:c r="A28" s="23"/>
      <x:c r="B28" s="23"/>
      <x:c r="C28" s="22"/>
      <x:c r="D28" s="23"/>
      <x:c r="E28" s="23"/>
      <x:c r="F28" s="23"/>
      <x:c r="G28" s="22"/>
      <x:c r="H28" s="24"/>
      <x:c r="I28" s="23"/>
      <x:c r="J28" s="23"/>
      <x:c r="K28" s="25" t="str">
        <x:f>IF(LEN(A28&amp;"")=0,IF(COUNTA(A28,B28,C28,D28,E28,F28,G28,H28,I28,J28)=0,"","Enter Item Type ID"),IF(COUNTIFS('Item Schedule'!$A$8:$A$57,A28)&lt;&gt;1,"Duplicate Item Type ID",IF(OR(LEN(B28&amp;"")=0,LEN(C28&amp;"")=0,LEN(D28&amp;"")=0,LEN(E28&amp;"")=0,LEN(F28&amp;"")=0,LEN(G28&amp;"")=0,LEN(H28&amp;"")=0,LEN(I28&amp;"")=0,LEN(J28&amp;"")=0),"Complete model, input basis and evidence",IF(G28="Connected input",IF(OR(NOT(ISNUMBER(H28)),H28&lt;=0),"Enter positive rated mains input W","Recorded"),IF(G28="Count only",IF(H28&lt;&gt;"N/A","Count-only input W must be N/A","Recorded"),"Select Connected input or Count only")))))</x:f>
      </x:c>
      <x:c r="L28" s="28" t="str">
        <x:f>IF(A28="","",IF(K28&lt;&gt;"Recorded","",IF(COUNTIFS('Room Demand'!$D$68:$D$117,A28,'Room Demand'!$E$68:$E$117,F28)=0,"",IF(COUNTIFS('Room Demand'!$D$68:$D$117,A28,'Room Demand'!$E$68:$E$117,F28)&lt;&gt;COUNTIFS('Room Demand'!$D$68:$D$117,A28,'Room Demand'!$E$68:$E$117,F28,'Room Demand'!$N$68:$N$117,"Demand calculated"),"Resolve room-demand records",SUMIFS('Room Demand'!$H$68:$H$117,'Room Demand'!$D$68:$D$117,A28,'Room Demand'!$E$68:$E$117,F28)))))</x:f>
      </x:c>
      <x:c r="M28" s="28" t="str">
        <x:f>IF(A28="","",IF(K28&lt;&gt;"Recorded","",IF(COUNTIFS('Room Demand'!$D$68:$D$117,A28,'Room Demand'!$E$68:$E$117,F28)=0,"",IF(COUNTIFS('Room Demand'!$D$68:$D$117,A28,'Room Demand'!$E$68:$E$117,F28)&lt;&gt;COUNTIFS('Room Demand'!$D$68:$D$117,A28,'Room Demand'!$E$68:$E$117,F28,'Room Demand'!$N$68:$N$117,"Demand calculated"),"Resolve room-demand records",SUMIFS('Room Demand'!$I$68:$I$117,'Room Demand'!$D$68:$D$117,A28,'Room Demand'!$E$68:$E$117,F28)))))</x:f>
      </x:c>
      <x:c r="N28" s="29" t="str">
        <x:f>IF(A28="","",IF(K28&lt;&gt;"Recorded","",IF(G28="Count only","Excluded from input W",IF(COUNTIFS('Room Demand'!$D$68:$D$117,A28,'Room Demand'!$E$68:$E$117,F28)=0,"",IF(COUNTIFS('Room Demand'!$D$68:$D$117,A28,'Room Demand'!$E$68:$E$117,F28)&lt;&gt;COUNTIFS('Room Demand'!$D$68:$D$117,A28,'Room Demand'!$E$68:$E$117,F28,'Room Demand'!$N$68:$N$117,"Demand calculated"),"Resolve room-demand records",SUMIFS('Room Demand'!$J$68:$J$117,'Room Demand'!$D$68:$D$117,A28,'Room Demand'!$E$68:$E$117,F28))))))</x:f>
      </x:c>
    </x:row>
    <x:row r="29" ht="35" customHeight="1">
      <x:c r="A29" s="23"/>
      <x:c r="B29" s="23"/>
      <x:c r="C29" s="22"/>
      <x:c r="D29" s="23"/>
      <x:c r="E29" s="23"/>
      <x:c r="F29" s="23"/>
      <x:c r="G29" s="22"/>
      <x:c r="H29" s="24"/>
      <x:c r="I29" s="23"/>
      <x:c r="J29" s="23"/>
      <x:c r="K29" s="25" t="str">
        <x:f>IF(LEN(A29&amp;"")=0,IF(COUNTA(A29,B29,C29,D29,E29,F29,G29,H29,I29,J29)=0,"","Enter Item Type ID"),IF(COUNTIFS('Item Schedule'!$A$8:$A$57,A29)&lt;&gt;1,"Duplicate Item Type ID",IF(OR(LEN(B29&amp;"")=0,LEN(C29&amp;"")=0,LEN(D29&amp;"")=0,LEN(E29&amp;"")=0,LEN(F29&amp;"")=0,LEN(G29&amp;"")=0,LEN(H29&amp;"")=0,LEN(I29&amp;"")=0,LEN(J29&amp;"")=0),"Complete model, input basis and evidence",IF(G29="Connected input",IF(OR(NOT(ISNUMBER(H29)),H29&lt;=0),"Enter positive rated mains input W","Recorded"),IF(G29="Count only",IF(H29&lt;&gt;"N/A","Count-only input W must be N/A","Recorded"),"Select Connected input or Count only")))))</x:f>
      </x:c>
      <x:c r="L29" s="28" t="str">
        <x:f>IF(A29="","",IF(K29&lt;&gt;"Recorded","",IF(COUNTIFS('Room Demand'!$D$68:$D$117,A29,'Room Demand'!$E$68:$E$117,F29)=0,"",IF(COUNTIFS('Room Demand'!$D$68:$D$117,A29,'Room Demand'!$E$68:$E$117,F29)&lt;&gt;COUNTIFS('Room Demand'!$D$68:$D$117,A29,'Room Demand'!$E$68:$E$117,F29,'Room Demand'!$N$68:$N$117,"Demand calculated"),"Resolve room-demand records",SUMIFS('Room Demand'!$H$68:$H$117,'Room Demand'!$D$68:$D$117,A29,'Room Demand'!$E$68:$E$117,F29)))))</x:f>
      </x:c>
      <x:c r="M29" s="28" t="str">
        <x:f>IF(A29="","",IF(K29&lt;&gt;"Recorded","",IF(COUNTIFS('Room Demand'!$D$68:$D$117,A29,'Room Demand'!$E$68:$E$117,F29)=0,"",IF(COUNTIFS('Room Demand'!$D$68:$D$117,A29,'Room Demand'!$E$68:$E$117,F29)&lt;&gt;COUNTIFS('Room Demand'!$D$68:$D$117,A29,'Room Demand'!$E$68:$E$117,F29,'Room Demand'!$N$68:$N$117,"Demand calculated"),"Resolve room-demand records",SUMIFS('Room Demand'!$I$68:$I$117,'Room Demand'!$D$68:$D$117,A29,'Room Demand'!$E$68:$E$117,F29)))))</x:f>
      </x:c>
      <x:c r="N29" s="29" t="str">
        <x:f>IF(A29="","",IF(K29&lt;&gt;"Recorded","",IF(G29="Count only","Excluded from input W",IF(COUNTIFS('Room Demand'!$D$68:$D$117,A29,'Room Demand'!$E$68:$E$117,F29)=0,"",IF(COUNTIFS('Room Demand'!$D$68:$D$117,A29,'Room Demand'!$E$68:$E$117,F29)&lt;&gt;COUNTIFS('Room Demand'!$D$68:$D$117,A29,'Room Demand'!$E$68:$E$117,F29,'Room Demand'!$N$68:$N$117,"Demand calculated"),"Resolve room-demand records",SUMIFS('Room Demand'!$J$68:$J$117,'Room Demand'!$D$68:$D$117,A29,'Room Demand'!$E$68:$E$117,F29))))))</x:f>
      </x:c>
    </x:row>
    <x:row r="30" ht="35" customHeight="1">
      <x:c r="A30" s="23"/>
      <x:c r="B30" s="23"/>
      <x:c r="C30" s="22"/>
      <x:c r="D30" s="23"/>
      <x:c r="E30" s="23"/>
      <x:c r="F30" s="23"/>
      <x:c r="G30" s="22"/>
      <x:c r="H30" s="24"/>
      <x:c r="I30" s="23"/>
      <x:c r="J30" s="23"/>
      <x:c r="K30" s="25" t="str">
        <x:f>IF(LEN(A30&amp;"")=0,IF(COUNTA(A30,B30,C30,D30,E30,F30,G30,H30,I30,J30)=0,"","Enter Item Type ID"),IF(COUNTIFS('Item Schedule'!$A$8:$A$57,A30)&lt;&gt;1,"Duplicate Item Type ID",IF(OR(LEN(B30&amp;"")=0,LEN(C30&amp;"")=0,LEN(D30&amp;"")=0,LEN(E30&amp;"")=0,LEN(F30&amp;"")=0,LEN(G30&amp;"")=0,LEN(H30&amp;"")=0,LEN(I30&amp;"")=0,LEN(J30&amp;"")=0),"Complete model, input basis and evidence",IF(G30="Connected input",IF(OR(NOT(ISNUMBER(H30)),H30&lt;=0),"Enter positive rated mains input W","Recorded"),IF(G30="Count only",IF(H30&lt;&gt;"N/A","Count-only input W must be N/A","Recorded"),"Select Connected input or Count only")))))</x:f>
      </x:c>
      <x:c r="L30" s="28" t="str">
        <x:f>IF(A30="","",IF(K30&lt;&gt;"Recorded","",IF(COUNTIFS('Room Demand'!$D$68:$D$117,A30,'Room Demand'!$E$68:$E$117,F30)=0,"",IF(COUNTIFS('Room Demand'!$D$68:$D$117,A30,'Room Demand'!$E$68:$E$117,F30)&lt;&gt;COUNTIFS('Room Demand'!$D$68:$D$117,A30,'Room Demand'!$E$68:$E$117,F30,'Room Demand'!$N$68:$N$117,"Demand calculated"),"Resolve room-demand records",SUMIFS('Room Demand'!$H$68:$H$117,'Room Demand'!$D$68:$D$117,A30,'Room Demand'!$E$68:$E$117,F30)))))</x:f>
      </x:c>
      <x:c r="M30" s="28" t="str">
        <x:f>IF(A30="","",IF(K30&lt;&gt;"Recorded","",IF(COUNTIFS('Room Demand'!$D$68:$D$117,A30,'Room Demand'!$E$68:$E$117,F30)=0,"",IF(COUNTIFS('Room Demand'!$D$68:$D$117,A30,'Room Demand'!$E$68:$E$117,F30)&lt;&gt;COUNTIFS('Room Demand'!$D$68:$D$117,A30,'Room Demand'!$E$68:$E$117,F30,'Room Demand'!$N$68:$N$117,"Demand calculated"),"Resolve room-demand records",SUMIFS('Room Demand'!$I$68:$I$117,'Room Demand'!$D$68:$D$117,A30,'Room Demand'!$E$68:$E$117,F30)))))</x:f>
      </x:c>
      <x:c r="N30" s="29" t="str">
        <x:f>IF(A30="","",IF(K30&lt;&gt;"Recorded","",IF(G30="Count only","Excluded from input W",IF(COUNTIFS('Room Demand'!$D$68:$D$117,A30,'Room Demand'!$E$68:$E$117,F30)=0,"",IF(COUNTIFS('Room Demand'!$D$68:$D$117,A30,'Room Demand'!$E$68:$E$117,F30)&lt;&gt;COUNTIFS('Room Demand'!$D$68:$D$117,A30,'Room Demand'!$E$68:$E$117,F30,'Room Demand'!$N$68:$N$117,"Demand calculated"),"Resolve room-demand records",SUMIFS('Room Demand'!$J$68:$J$117,'Room Demand'!$D$68:$D$117,A30,'Room Demand'!$E$68:$E$117,F30))))))</x:f>
      </x:c>
    </x:row>
    <x:row r="31" ht="35" customHeight="1">
      <x:c r="A31" s="23"/>
      <x:c r="B31" s="23"/>
      <x:c r="C31" s="22"/>
      <x:c r="D31" s="23"/>
      <x:c r="E31" s="23"/>
      <x:c r="F31" s="23"/>
      <x:c r="G31" s="22"/>
      <x:c r="H31" s="24"/>
      <x:c r="I31" s="23"/>
      <x:c r="J31" s="23"/>
      <x:c r="K31" s="25" t="str">
        <x:f>IF(LEN(A31&amp;"")=0,IF(COUNTA(A31,B31,C31,D31,E31,F31,G31,H31,I31,J31)=0,"","Enter Item Type ID"),IF(COUNTIFS('Item Schedule'!$A$8:$A$57,A31)&lt;&gt;1,"Duplicate Item Type ID",IF(OR(LEN(B31&amp;"")=0,LEN(C31&amp;"")=0,LEN(D31&amp;"")=0,LEN(E31&amp;"")=0,LEN(F31&amp;"")=0,LEN(G31&amp;"")=0,LEN(H31&amp;"")=0,LEN(I31&amp;"")=0,LEN(J31&amp;"")=0),"Complete model, input basis and evidence",IF(G31="Connected input",IF(OR(NOT(ISNUMBER(H31)),H31&lt;=0),"Enter positive rated mains input W","Recorded"),IF(G31="Count only",IF(H31&lt;&gt;"N/A","Count-only input W must be N/A","Recorded"),"Select Connected input or Count only")))))</x:f>
      </x:c>
      <x:c r="L31" s="28" t="str">
        <x:f>IF(A31="","",IF(K31&lt;&gt;"Recorded","",IF(COUNTIFS('Room Demand'!$D$68:$D$117,A31,'Room Demand'!$E$68:$E$117,F31)=0,"",IF(COUNTIFS('Room Demand'!$D$68:$D$117,A31,'Room Demand'!$E$68:$E$117,F31)&lt;&gt;COUNTIFS('Room Demand'!$D$68:$D$117,A31,'Room Demand'!$E$68:$E$117,F31,'Room Demand'!$N$68:$N$117,"Demand calculated"),"Resolve room-demand records",SUMIFS('Room Demand'!$H$68:$H$117,'Room Demand'!$D$68:$D$117,A31,'Room Demand'!$E$68:$E$117,F31)))))</x:f>
      </x:c>
      <x:c r="M31" s="28" t="str">
        <x:f>IF(A31="","",IF(K31&lt;&gt;"Recorded","",IF(COUNTIFS('Room Demand'!$D$68:$D$117,A31,'Room Demand'!$E$68:$E$117,F31)=0,"",IF(COUNTIFS('Room Demand'!$D$68:$D$117,A31,'Room Demand'!$E$68:$E$117,F31)&lt;&gt;COUNTIFS('Room Demand'!$D$68:$D$117,A31,'Room Demand'!$E$68:$E$117,F31,'Room Demand'!$N$68:$N$117,"Demand calculated"),"Resolve room-demand records",SUMIFS('Room Demand'!$I$68:$I$117,'Room Demand'!$D$68:$D$117,A31,'Room Demand'!$E$68:$E$117,F31)))))</x:f>
      </x:c>
      <x:c r="N31" s="29" t="str">
        <x:f>IF(A31="","",IF(K31&lt;&gt;"Recorded","",IF(G31="Count only","Excluded from input W",IF(COUNTIFS('Room Demand'!$D$68:$D$117,A31,'Room Demand'!$E$68:$E$117,F31)=0,"",IF(COUNTIFS('Room Demand'!$D$68:$D$117,A31,'Room Demand'!$E$68:$E$117,F31)&lt;&gt;COUNTIFS('Room Demand'!$D$68:$D$117,A31,'Room Demand'!$E$68:$E$117,F31,'Room Demand'!$N$68:$N$117,"Demand calculated"),"Resolve room-demand records",SUMIFS('Room Demand'!$J$68:$J$117,'Room Demand'!$D$68:$D$117,A31,'Room Demand'!$E$68:$E$117,F31))))))</x:f>
      </x:c>
    </x:row>
    <x:row r="32" ht="35" customHeight="1">
      <x:c r="A32" s="23"/>
      <x:c r="B32" s="23"/>
      <x:c r="C32" s="22"/>
      <x:c r="D32" s="23"/>
      <x:c r="E32" s="23"/>
      <x:c r="F32" s="23"/>
      <x:c r="G32" s="22"/>
      <x:c r="H32" s="24"/>
      <x:c r="I32" s="23"/>
      <x:c r="J32" s="23"/>
      <x:c r="K32" s="25" t="str">
        <x:f>IF(LEN(A32&amp;"")=0,IF(COUNTA(A32,B32,C32,D32,E32,F32,G32,H32,I32,J32)=0,"","Enter Item Type ID"),IF(COUNTIFS('Item Schedule'!$A$8:$A$57,A32)&lt;&gt;1,"Duplicate Item Type ID",IF(OR(LEN(B32&amp;"")=0,LEN(C32&amp;"")=0,LEN(D32&amp;"")=0,LEN(E32&amp;"")=0,LEN(F32&amp;"")=0,LEN(G32&amp;"")=0,LEN(H32&amp;"")=0,LEN(I32&amp;"")=0,LEN(J32&amp;"")=0),"Complete model, input basis and evidence",IF(G32="Connected input",IF(OR(NOT(ISNUMBER(H32)),H32&lt;=0),"Enter positive rated mains input W","Recorded"),IF(G32="Count only",IF(H32&lt;&gt;"N/A","Count-only input W must be N/A","Recorded"),"Select Connected input or Count only")))))</x:f>
      </x:c>
      <x:c r="L32" s="28" t="str">
        <x:f>IF(A32="","",IF(K32&lt;&gt;"Recorded","",IF(COUNTIFS('Room Demand'!$D$68:$D$117,A32,'Room Demand'!$E$68:$E$117,F32)=0,"",IF(COUNTIFS('Room Demand'!$D$68:$D$117,A32,'Room Demand'!$E$68:$E$117,F32)&lt;&gt;COUNTIFS('Room Demand'!$D$68:$D$117,A32,'Room Demand'!$E$68:$E$117,F32,'Room Demand'!$N$68:$N$117,"Demand calculated"),"Resolve room-demand records",SUMIFS('Room Demand'!$H$68:$H$117,'Room Demand'!$D$68:$D$117,A32,'Room Demand'!$E$68:$E$117,F32)))))</x:f>
      </x:c>
      <x:c r="M32" s="28" t="str">
        <x:f>IF(A32="","",IF(K32&lt;&gt;"Recorded","",IF(COUNTIFS('Room Demand'!$D$68:$D$117,A32,'Room Demand'!$E$68:$E$117,F32)=0,"",IF(COUNTIFS('Room Demand'!$D$68:$D$117,A32,'Room Demand'!$E$68:$E$117,F32)&lt;&gt;COUNTIFS('Room Demand'!$D$68:$D$117,A32,'Room Demand'!$E$68:$E$117,F32,'Room Demand'!$N$68:$N$117,"Demand calculated"),"Resolve room-demand records",SUMIFS('Room Demand'!$I$68:$I$117,'Room Demand'!$D$68:$D$117,A32,'Room Demand'!$E$68:$E$117,F32)))))</x:f>
      </x:c>
      <x:c r="N32" s="29" t="str">
        <x:f>IF(A32="","",IF(K32&lt;&gt;"Recorded","",IF(G32="Count only","Excluded from input W",IF(COUNTIFS('Room Demand'!$D$68:$D$117,A32,'Room Demand'!$E$68:$E$117,F32)=0,"",IF(COUNTIFS('Room Demand'!$D$68:$D$117,A32,'Room Demand'!$E$68:$E$117,F32)&lt;&gt;COUNTIFS('Room Demand'!$D$68:$D$117,A32,'Room Demand'!$E$68:$E$117,F32,'Room Demand'!$N$68:$N$117,"Demand calculated"),"Resolve room-demand records",SUMIFS('Room Demand'!$J$68:$J$117,'Room Demand'!$D$68:$D$117,A32,'Room Demand'!$E$68:$E$117,F32))))))</x:f>
      </x:c>
    </x:row>
    <x:row r="33" ht="35" customHeight="1">
      <x:c r="A33" s="23"/>
      <x:c r="B33" s="23"/>
      <x:c r="C33" s="22"/>
      <x:c r="D33" s="23"/>
      <x:c r="E33" s="23"/>
      <x:c r="F33" s="23"/>
      <x:c r="G33" s="22"/>
      <x:c r="H33" s="24"/>
      <x:c r="I33" s="23"/>
      <x:c r="J33" s="23"/>
      <x:c r="K33" s="25" t="str">
        <x:f>IF(LEN(A33&amp;"")=0,IF(COUNTA(A33,B33,C33,D33,E33,F33,G33,H33,I33,J33)=0,"","Enter Item Type ID"),IF(COUNTIFS('Item Schedule'!$A$8:$A$57,A33)&lt;&gt;1,"Duplicate Item Type ID",IF(OR(LEN(B33&amp;"")=0,LEN(C33&amp;"")=0,LEN(D33&amp;"")=0,LEN(E33&amp;"")=0,LEN(F33&amp;"")=0,LEN(G33&amp;"")=0,LEN(H33&amp;"")=0,LEN(I33&amp;"")=0,LEN(J33&amp;"")=0),"Complete model, input basis and evidence",IF(G33="Connected input",IF(OR(NOT(ISNUMBER(H33)),H33&lt;=0),"Enter positive rated mains input W","Recorded"),IF(G33="Count only",IF(H33&lt;&gt;"N/A","Count-only input W must be N/A","Recorded"),"Select Connected input or Count only")))))</x:f>
      </x:c>
      <x:c r="L33" s="28" t="str">
        <x:f>IF(A33="","",IF(K33&lt;&gt;"Recorded","",IF(COUNTIFS('Room Demand'!$D$68:$D$117,A33,'Room Demand'!$E$68:$E$117,F33)=0,"",IF(COUNTIFS('Room Demand'!$D$68:$D$117,A33,'Room Demand'!$E$68:$E$117,F33)&lt;&gt;COUNTIFS('Room Demand'!$D$68:$D$117,A33,'Room Demand'!$E$68:$E$117,F33,'Room Demand'!$N$68:$N$117,"Demand calculated"),"Resolve room-demand records",SUMIFS('Room Demand'!$H$68:$H$117,'Room Demand'!$D$68:$D$117,A33,'Room Demand'!$E$68:$E$117,F33)))))</x:f>
      </x:c>
      <x:c r="M33" s="28" t="str">
        <x:f>IF(A33="","",IF(K33&lt;&gt;"Recorded","",IF(COUNTIFS('Room Demand'!$D$68:$D$117,A33,'Room Demand'!$E$68:$E$117,F33)=0,"",IF(COUNTIFS('Room Demand'!$D$68:$D$117,A33,'Room Demand'!$E$68:$E$117,F33)&lt;&gt;COUNTIFS('Room Demand'!$D$68:$D$117,A33,'Room Demand'!$E$68:$E$117,F33,'Room Demand'!$N$68:$N$117,"Demand calculated"),"Resolve room-demand records",SUMIFS('Room Demand'!$I$68:$I$117,'Room Demand'!$D$68:$D$117,A33,'Room Demand'!$E$68:$E$117,F33)))))</x:f>
      </x:c>
      <x:c r="N33" s="29" t="str">
        <x:f>IF(A33="","",IF(K33&lt;&gt;"Recorded","",IF(G33="Count only","Excluded from input W",IF(COUNTIFS('Room Demand'!$D$68:$D$117,A33,'Room Demand'!$E$68:$E$117,F33)=0,"",IF(COUNTIFS('Room Demand'!$D$68:$D$117,A33,'Room Demand'!$E$68:$E$117,F33)&lt;&gt;COUNTIFS('Room Demand'!$D$68:$D$117,A33,'Room Demand'!$E$68:$E$117,F33,'Room Demand'!$N$68:$N$117,"Demand calculated"),"Resolve room-demand records",SUMIFS('Room Demand'!$J$68:$J$117,'Room Demand'!$D$68:$D$117,A33,'Room Demand'!$E$68:$E$117,F33))))))</x:f>
      </x:c>
    </x:row>
    <x:row r="34" ht="35" customHeight="1">
      <x:c r="A34" s="23"/>
      <x:c r="B34" s="23"/>
      <x:c r="C34" s="22"/>
      <x:c r="D34" s="23"/>
      <x:c r="E34" s="23"/>
      <x:c r="F34" s="23"/>
      <x:c r="G34" s="22"/>
      <x:c r="H34" s="24"/>
      <x:c r="I34" s="23"/>
      <x:c r="J34" s="23"/>
      <x:c r="K34" s="25" t="str">
        <x:f>IF(LEN(A34&amp;"")=0,IF(COUNTA(A34,B34,C34,D34,E34,F34,G34,H34,I34,J34)=0,"","Enter Item Type ID"),IF(COUNTIFS('Item Schedule'!$A$8:$A$57,A34)&lt;&gt;1,"Duplicate Item Type ID",IF(OR(LEN(B34&amp;"")=0,LEN(C34&amp;"")=0,LEN(D34&amp;"")=0,LEN(E34&amp;"")=0,LEN(F34&amp;"")=0,LEN(G34&amp;"")=0,LEN(H34&amp;"")=0,LEN(I34&amp;"")=0,LEN(J34&amp;"")=0),"Complete model, input basis and evidence",IF(G34="Connected input",IF(OR(NOT(ISNUMBER(H34)),H34&lt;=0),"Enter positive rated mains input W","Recorded"),IF(G34="Count only",IF(H34&lt;&gt;"N/A","Count-only input W must be N/A","Recorded"),"Select Connected input or Count only")))))</x:f>
      </x:c>
      <x:c r="L34" s="28" t="str">
        <x:f>IF(A34="","",IF(K34&lt;&gt;"Recorded","",IF(COUNTIFS('Room Demand'!$D$68:$D$117,A34,'Room Demand'!$E$68:$E$117,F34)=0,"",IF(COUNTIFS('Room Demand'!$D$68:$D$117,A34,'Room Demand'!$E$68:$E$117,F34)&lt;&gt;COUNTIFS('Room Demand'!$D$68:$D$117,A34,'Room Demand'!$E$68:$E$117,F34,'Room Demand'!$N$68:$N$117,"Demand calculated"),"Resolve room-demand records",SUMIFS('Room Demand'!$H$68:$H$117,'Room Demand'!$D$68:$D$117,A34,'Room Demand'!$E$68:$E$117,F34)))))</x:f>
      </x:c>
      <x:c r="M34" s="28" t="str">
        <x:f>IF(A34="","",IF(K34&lt;&gt;"Recorded","",IF(COUNTIFS('Room Demand'!$D$68:$D$117,A34,'Room Demand'!$E$68:$E$117,F34)=0,"",IF(COUNTIFS('Room Demand'!$D$68:$D$117,A34,'Room Demand'!$E$68:$E$117,F34)&lt;&gt;COUNTIFS('Room Demand'!$D$68:$D$117,A34,'Room Demand'!$E$68:$E$117,F34,'Room Demand'!$N$68:$N$117,"Demand calculated"),"Resolve room-demand records",SUMIFS('Room Demand'!$I$68:$I$117,'Room Demand'!$D$68:$D$117,A34,'Room Demand'!$E$68:$E$117,F34)))))</x:f>
      </x:c>
      <x:c r="N34" s="29" t="str">
        <x:f>IF(A34="","",IF(K34&lt;&gt;"Recorded","",IF(G34="Count only","Excluded from input W",IF(COUNTIFS('Room Demand'!$D$68:$D$117,A34,'Room Demand'!$E$68:$E$117,F34)=0,"",IF(COUNTIFS('Room Demand'!$D$68:$D$117,A34,'Room Demand'!$E$68:$E$117,F34)&lt;&gt;COUNTIFS('Room Demand'!$D$68:$D$117,A34,'Room Demand'!$E$68:$E$117,F34,'Room Demand'!$N$68:$N$117,"Demand calculated"),"Resolve room-demand records",SUMIFS('Room Demand'!$J$68:$J$117,'Room Demand'!$D$68:$D$117,A34,'Room Demand'!$E$68:$E$117,F34))))))</x:f>
      </x:c>
    </x:row>
    <x:row r="35" ht="35" customHeight="1">
      <x:c r="A35" s="23"/>
      <x:c r="B35" s="23"/>
      <x:c r="C35" s="22"/>
      <x:c r="D35" s="23"/>
      <x:c r="E35" s="23"/>
      <x:c r="F35" s="23"/>
      <x:c r="G35" s="22"/>
      <x:c r="H35" s="24"/>
      <x:c r="I35" s="23"/>
      <x:c r="J35" s="23"/>
      <x:c r="K35" s="25" t="str">
        <x:f>IF(LEN(A35&amp;"")=0,IF(COUNTA(A35,B35,C35,D35,E35,F35,G35,H35,I35,J35)=0,"","Enter Item Type ID"),IF(COUNTIFS('Item Schedule'!$A$8:$A$57,A35)&lt;&gt;1,"Duplicate Item Type ID",IF(OR(LEN(B35&amp;"")=0,LEN(C35&amp;"")=0,LEN(D35&amp;"")=0,LEN(E35&amp;"")=0,LEN(F35&amp;"")=0,LEN(G35&amp;"")=0,LEN(H35&amp;"")=0,LEN(I35&amp;"")=0,LEN(J35&amp;"")=0),"Complete model, input basis and evidence",IF(G35="Connected input",IF(OR(NOT(ISNUMBER(H35)),H35&lt;=0),"Enter positive rated mains input W","Recorded"),IF(G35="Count only",IF(H35&lt;&gt;"N/A","Count-only input W must be N/A","Recorded"),"Select Connected input or Count only")))))</x:f>
      </x:c>
      <x:c r="L35" s="28" t="str">
        <x:f>IF(A35="","",IF(K35&lt;&gt;"Recorded","",IF(COUNTIFS('Room Demand'!$D$68:$D$117,A35,'Room Demand'!$E$68:$E$117,F35)=0,"",IF(COUNTIFS('Room Demand'!$D$68:$D$117,A35,'Room Demand'!$E$68:$E$117,F35)&lt;&gt;COUNTIFS('Room Demand'!$D$68:$D$117,A35,'Room Demand'!$E$68:$E$117,F35,'Room Demand'!$N$68:$N$117,"Demand calculated"),"Resolve room-demand records",SUMIFS('Room Demand'!$H$68:$H$117,'Room Demand'!$D$68:$D$117,A35,'Room Demand'!$E$68:$E$117,F35)))))</x:f>
      </x:c>
      <x:c r="M35" s="28" t="str">
        <x:f>IF(A35="","",IF(K35&lt;&gt;"Recorded","",IF(COUNTIFS('Room Demand'!$D$68:$D$117,A35,'Room Demand'!$E$68:$E$117,F35)=0,"",IF(COUNTIFS('Room Demand'!$D$68:$D$117,A35,'Room Demand'!$E$68:$E$117,F35)&lt;&gt;COUNTIFS('Room Demand'!$D$68:$D$117,A35,'Room Demand'!$E$68:$E$117,F35,'Room Demand'!$N$68:$N$117,"Demand calculated"),"Resolve room-demand records",SUMIFS('Room Demand'!$I$68:$I$117,'Room Demand'!$D$68:$D$117,A35,'Room Demand'!$E$68:$E$117,F35)))))</x:f>
      </x:c>
      <x:c r="N35" s="29" t="str">
        <x:f>IF(A35="","",IF(K35&lt;&gt;"Recorded","",IF(G35="Count only","Excluded from input W",IF(COUNTIFS('Room Demand'!$D$68:$D$117,A35,'Room Demand'!$E$68:$E$117,F35)=0,"",IF(COUNTIFS('Room Demand'!$D$68:$D$117,A35,'Room Demand'!$E$68:$E$117,F35)&lt;&gt;COUNTIFS('Room Demand'!$D$68:$D$117,A35,'Room Demand'!$E$68:$E$117,F35,'Room Demand'!$N$68:$N$117,"Demand calculated"),"Resolve room-demand records",SUMIFS('Room Demand'!$J$68:$J$117,'Room Demand'!$D$68:$D$117,A35,'Room Demand'!$E$68:$E$117,F35))))))</x:f>
      </x:c>
    </x:row>
    <x:row r="36" ht="35" customHeight="1">
      <x:c r="A36" s="23"/>
      <x:c r="B36" s="23"/>
      <x:c r="C36" s="22"/>
      <x:c r="D36" s="23"/>
      <x:c r="E36" s="23"/>
      <x:c r="F36" s="23"/>
      <x:c r="G36" s="22"/>
      <x:c r="H36" s="24"/>
      <x:c r="I36" s="23"/>
      <x:c r="J36" s="23"/>
      <x:c r="K36" s="25" t="str">
        <x:f>IF(LEN(A36&amp;"")=0,IF(COUNTA(A36,B36,C36,D36,E36,F36,G36,H36,I36,J36)=0,"","Enter Item Type ID"),IF(COUNTIFS('Item Schedule'!$A$8:$A$57,A36)&lt;&gt;1,"Duplicate Item Type ID",IF(OR(LEN(B36&amp;"")=0,LEN(C36&amp;"")=0,LEN(D36&amp;"")=0,LEN(E36&amp;"")=0,LEN(F36&amp;"")=0,LEN(G36&amp;"")=0,LEN(H36&amp;"")=0,LEN(I36&amp;"")=0,LEN(J36&amp;"")=0),"Complete model, input basis and evidence",IF(G36="Connected input",IF(OR(NOT(ISNUMBER(H36)),H36&lt;=0),"Enter positive rated mains input W","Recorded"),IF(G36="Count only",IF(H36&lt;&gt;"N/A","Count-only input W must be N/A","Recorded"),"Select Connected input or Count only")))))</x:f>
      </x:c>
      <x:c r="L36" s="28" t="str">
        <x:f>IF(A36="","",IF(K36&lt;&gt;"Recorded","",IF(COUNTIFS('Room Demand'!$D$68:$D$117,A36,'Room Demand'!$E$68:$E$117,F36)=0,"",IF(COUNTIFS('Room Demand'!$D$68:$D$117,A36,'Room Demand'!$E$68:$E$117,F36)&lt;&gt;COUNTIFS('Room Demand'!$D$68:$D$117,A36,'Room Demand'!$E$68:$E$117,F36,'Room Demand'!$N$68:$N$117,"Demand calculated"),"Resolve room-demand records",SUMIFS('Room Demand'!$H$68:$H$117,'Room Demand'!$D$68:$D$117,A36,'Room Demand'!$E$68:$E$117,F36)))))</x:f>
      </x:c>
      <x:c r="M36" s="28" t="str">
        <x:f>IF(A36="","",IF(K36&lt;&gt;"Recorded","",IF(COUNTIFS('Room Demand'!$D$68:$D$117,A36,'Room Demand'!$E$68:$E$117,F36)=0,"",IF(COUNTIFS('Room Demand'!$D$68:$D$117,A36,'Room Demand'!$E$68:$E$117,F36)&lt;&gt;COUNTIFS('Room Demand'!$D$68:$D$117,A36,'Room Demand'!$E$68:$E$117,F36,'Room Demand'!$N$68:$N$117,"Demand calculated"),"Resolve room-demand records",SUMIFS('Room Demand'!$I$68:$I$117,'Room Demand'!$D$68:$D$117,A36,'Room Demand'!$E$68:$E$117,F36)))))</x:f>
      </x:c>
      <x:c r="N36" s="29" t="str">
        <x:f>IF(A36="","",IF(K36&lt;&gt;"Recorded","",IF(G36="Count only","Excluded from input W",IF(COUNTIFS('Room Demand'!$D$68:$D$117,A36,'Room Demand'!$E$68:$E$117,F36)=0,"",IF(COUNTIFS('Room Demand'!$D$68:$D$117,A36,'Room Demand'!$E$68:$E$117,F36)&lt;&gt;COUNTIFS('Room Demand'!$D$68:$D$117,A36,'Room Demand'!$E$68:$E$117,F36,'Room Demand'!$N$68:$N$117,"Demand calculated"),"Resolve room-demand records",SUMIFS('Room Demand'!$J$68:$J$117,'Room Demand'!$D$68:$D$117,A36,'Room Demand'!$E$68:$E$117,F36))))))</x:f>
      </x:c>
    </x:row>
    <x:row r="37" ht="35" customHeight="1">
      <x:c r="A37" s="23"/>
      <x:c r="B37" s="23"/>
      <x:c r="C37" s="22"/>
      <x:c r="D37" s="23"/>
      <x:c r="E37" s="23"/>
      <x:c r="F37" s="23"/>
      <x:c r="G37" s="22"/>
      <x:c r="H37" s="24"/>
      <x:c r="I37" s="23"/>
      <x:c r="J37" s="23"/>
      <x:c r="K37" s="25" t="str">
        <x:f>IF(LEN(A37&amp;"")=0,IF(COUNTA(A37,B37,C37,D37,E37,F37,G37,H37,I37,J37)=0,"","Enter Item Type ID"),IF(COUNTIFS('Item Schedule'!$A$8:$A$57,A37)&lt;&gt;1,"Duplicate Item Type ID",IF(OR(LEN(B37&amp;"")=0,LEN(C37&amp;"")=0,LEN(D37&amp;"")=0,LEN(E37&amp;"")=0,LEN(F37&amp;"")=0,LEN(G37&amp;"")=0,LEN(H37&amp;"")=0,LEN(I37&amp;"")=0,LEN(J37&amp;"")=0),"Complete model, input basis and evidence",IF(G37="Connected input",IF(OR(NOT(ISNUMBER(H37)),H37&lt;=0),"Enter positive rated mains input W","Recorded"),IF(G37="Count only",IF(H37&lt;&gt;"N/A","Count-only input W must be N/A","Recorded"),"Select Connected input or Count only")))))</x:f>
      </x:c>
      <x:c r="L37" s="28" t="str">
        <x:f>IF(A37="","",IF(K37&lt;&gt;"Recorded","",IF(COUNTIFS('Room Demand'!$D$68:$D$117,A37,'Room Demand'!$E$68:$E$117,F37)=0,"",IF(COUNTIFS('Room Demand'!$D$68:$D$117,A37,'Room Demand'!$E$68:$E$117,F37)&lt;&gt;COUNTIFS('Room Demand'!$D$68:$D$117,A37,'Room Demand'!$E$68:$E$117,F37,'Room Demand'!$N$68:$N$117,"Demand calculated"),"Resolve room-demand records",SUMIFS('Room Demand'!$H$68:$H$117,'Room Demand'!$D$68:$D$117,A37,'Room Demand'!$E$68:$E$117,F37)))))</x:f>
      </x:c>
      <x:c r="M37" s="28" t="str">
        <x:f>IF(A37="","",IF(K37&lt;&gt;"Recorded","",IF(COUNTIFS('Room Demand'!$D$68:$D$117,A37,'Room Demand'!$E$68:$E$117,F37)=0,"",IF(COUNTIFS('Room Demand'!$D$68:$D$117,A37,'Room Demand'!$E$68:$E$117,F37)&lt;&gt;COUNTIFS('Room Demand'!$D$68:$D$117,A37,'Room Demand'!$E$68:$E$117,F37,'Room Demand'!$N$68:$N$117,"Demand calculated"),"Resolve room-demand records",SUMIFS('Room Demand'!$I$68:$I$117,'Room Demand'!$D$68:$D$117,A37,'Room Demand'!$E$68:$E$117,F37)))))</x:f>
      </x:c>
      <x:c r="N37" s="29" t="str">
        <x:f>IF(A37="","",IF(K37&lt;&gt;"Recorded","",IF(G37="Count only","Excluded from input W",IF(COUNTIFS('Room Demand'!$D$68:$D$117,A37,'Room Demand'!$E$68:$E$117,F37)=0,"",IF(COUNTIFS('Room Demand'!$D$68:$D$117,A37,'Room Demand'!$E$68:$E$117,F37)&lt;&gt;COUNTIFS('Room Demand'!$D$68:$D$117,A37,'Room Demand'!$E$68:$E$117,F37,'Room Demand'!$N$68:$N$117,"Demand calculated"),"Resolve room-demand records",SUMIFS('Room Demand'!$J$68:$J$117,'Room Demand'!$D$68:$D$117,A37,'Room Demand'!$E$68:$E$117,F37))))))</x:f>
      </x:c>
    </x:row>
    <x:row r="38" ht="35" customHeight="1">
      <x:c r="A38" s="23"/>
      <x:c r="B38" s="23"/>
      <x:c r="C38" s="22"/>
      <x:c r="D38" s="23"/>
      <x:c r="E38" s="23"/>
      <x:c r="F38" s="23"/>
      <x:c r="G38" s="22"/>
      <x:c r="H38" s="24"/>
      <x:c r="I38" s="23"/>
      <x:c r="J38" s="23"/>
      <x:c r="K38" s="25" t="str">
        <x:f>IF(LEN(A38&amp;"")=0,IF(COUNTA(A38,B38,C38,D38,E38,F38,G38,H38,I38,J38)=0,"","Enter Item Type ID"),IF(COUNTIFS('Item Schedule'!$A$8:$A$57,A38)&lt;&gt;1,"Duplicate Item Type ID",IF(OR(LEN(B38&amp;"")=0,LEN(C38&amp;"")=0,LEN(D38&amp;"")=0,LEN(E38&amp;"")=0,LEN(F38&amp;"")=0,LEN(G38&amp;"")=0,LEN(H38&amp;"")=0,LEN(I38&amp;"")=0,LEN(J38&amp;"")=0),"Complete model, input basis and evidence",IF(G38="Connected input",IF(OR(NOT(ISNUMBER(H38)),H38&lt;=0),"Enter positive rated mains input W","Recorded"),IF(G38="Count only",IF(H38&lt;&gt;"N/A","Count-only input W must be N/A","Recorded"),"Select Connected input or Count only")))))</x:f>
      </x:c>
      <x:c r="L38" s="28" t="str">
        <x:f>IF(A38="","",IF(K38&lt;&gt;"Recorded","",IF(COUNTIFS('Room Demand'!$D$68:$D$117,A38,'Room Demand'!$E$68:$E$117,F38)=0,"",IF(COUNTIFS('Room Demand'!$D$68:$D$117,A38,'Room Demand'!$E$68:$E$117,F38)&lt;&gt;COUNTIFS('Room Demand'!$D$68:$D$117,A38,'Room Demand'!$E$68:$E$117,F38,'Room Demand'!$N$68:$N$117,"Demand calculated"),"Resolve room-demand records",SUMIFS('Room Demand'!$H$68:$H$117,'Room Demand'!$D$68:$D$117,A38,'Room Demand'!$E$68:$E$117,F38)))))</x:f>
      </x:c>
      <x:c r="M38" s="28" t="str">
        <x:f>IF(A38="","",IF(K38&lt;&gt;"Recorded","",IF(COUNTIFS('Room Demand'!$D$68:$D$117,A38,'Room Demand'!$E$68:$E$117,F38)=0,"",IF(COUNTIFS('Room Demand'!$D$68:$D$117,A38,'Room Demand'!$E$68:$E$117,F38)&lt;&gt;COUNTIFS('Room Demand'!$D$68:$D$117,A38,'Room Demand'!$E$68:$E$117,F38,'Room Demand'!$N$68:$N$117,"Demand calculated"),"Resolve room-demand records",SUMIFS('Room Demand'!$I$68:$I$117,'Room Demand'!$D$68:$D$117,A38,'Room Demand'!$E$68:$E$117,F38)))))</x:f>
      </x:c>
      <x:c r="N38" s="29" t="str">
        <x:f>IF(A38="","",IF(K38&lt;&gt;"Recorded","",IF(G38="Count only","Excluded from input W",IF(COUNTIFS('Room Demand'!$D$68:$D$117,A38,'Room Demand'!$E$68:$E$117,F38)=0,"",IF(COUNTIFS('Room Demand'!$D$68:$D$117,A38,'Room Demand'!$E$68:$E$117,F38)&lt;&gt;COUNTIFS('Room Demand'!$D$68:$D$117,A38,'Room Demand'!$E$68:$E$117,F38,'Room Demand'!$N$68:$N$117,"Demand calculated"),"Resolve room-demand records",SUMIFS('Room Demand'!$J$68:$J$117,'Room Demand'!$D$68:$D$117,A38,'Room Demand'!$E$68:$E$117,F38))))))</x:f>
      </x:c>
    </x:row>
    <x:row r="39" ht="35" customHeight="1">
      <x:c r="A39" s="23"/>
      <x:c r="B39" s="23"/>
      <x:c r="C39" s="22"/>
      <x:c r="D39" s="23"/>
      <x:c r="E39" s="23"/>
      <x:c r="F39" s="23"/>
      <x:c r="G39" s="22"/>
      <x:c r="H39" s="24"/>
      <x:c r="I39" s="23"/>
      <x:c r="J39" s="23"/>
      <x:c r="K39" s="25" t="str">
        <x:f>IF(LEN(A39&amp;"")=0,IF(COUNTA(A39,B39,C39,D39,E39,F39,G39,H39,I39,J39)=0,"","Enter Item Type ID"),IF(COUNTIFS('Item Schedule'!$A$8:$A$57,A39)&lt;&gt;1,"Duplicate Item Type ID",IF(OR(LEN(B39&amp;"")=0,LEN(C39&amp;"")=0,LEN(D39&amp;"")=0,LEN(E39&amp;"")=0,LEN(F39&amp;"")=0,LEN(G39&amp;"")=0,LEN(H39&amp;"")=0,LEN(I39&amp;"")=0,LEN(J39&amp;"")=0),"Complete model, input basis and evidence",IF(G39="Connected input",IF(OR(NOT(ISNUMBER(H39)),H39&lt;=0),"Enter positive rated mains input W","Recorded"),IF(G39="Count only",IF(H39&lt;&gt;"N/A","Count-only input W must be N/A","Recorded"),"Select Connected input or Count only")))))</x:f>
      </x:c>
      <x:c r="L39" s="28" t="str">
        <x:f>IF(A39="","",IF(K39&lt;&gt;"Recorded","",IF(COUNTIFS('Room Demand'!$D$68:$D$117,A39,'Room Demand'!$E$68:$E$117,F39)=0,"",IF(COUNTIFS('Room Demand'!$D$68:$D$117,A39,'Room Demand'!$E$68:$E$117,F39)&lt;&gt;COUNTIFS('Room Demand'!$D$68:$D$117,A39,'Room Demand'!$E$68:$E$117,F39,'Room Demand'!$N$68:$N$117,"Demand calculated"),"Resolve room-demand records",SUMIFS('Room Demand'!$H$68:$H$117,'Room Demand'!$D$68:$D$117,A39,'Room Demand'!$E$68:$E$117,F39)))))</x:f>
      </x:c>
      <x:c r="M39" s="28" t="str">
        <x:f>IF(A39="","",IF(K39&lt;&gt;"Recorded","",IF(COUNTIFS('Room Demand'!$D$68:$D$117,A39,'Room Demand'!$E$68:$E$117,F39)=0,"",IF(COUNTIFS('Room Demand'!$D$68:$D$117,A39,'Room Demand'!$E$68:$E$117,F39)&lt;&gt;COUNTIFS('Room Demand'!$D$68:$D$117,A39,'Room Demand'!$E$68:$E$117,F39,'Room Demand'!$N$68:$N$117,"Demand calculated"),"Resolve room-demand records",SUMIFS('Room Demand'!$I$68:$I$117,'Room Demand'!$D$68:$D$117,A39,'Room Demand'!$E$68:$E$117,F39)))))</x:f>
      </x:c>
      <x:c r="N39" s="29" t="str">
        <x:f>IF(A39="","",IF(K39&lt;&gt;"Recorded","",IF(G39="Count only","Excluded from input W",IF(COUNTIFS('Room Demand'!$D$68:$D$117,A39,'Room Demand'!$E$68:$E$117,F39)=0,"",IF(COUNTIFS('Room Demand'!$D$68:$D$117,A39,'Room Demand'!$E$68:$E$117,F39)&lt;&gt;COUNTIFS('Room Demand'!$D$68:$D$117,A39,'Room Demand'!$E$68:$E$117,F39,'Room Demand'!$N$68:$N$117,"Demand calculated"),"Resolve room-demand records",SUMIFS('Room Demand'!$J$68:$J$117,'Room Demand'!$D$68:$D$117,A39,'Room Demand'!$E$68:$E$117,F39))))))</x:f>
      </x:c>
    </x:row>
    <x:row r="40" ht="35" customHeight="1">
      <x:c r="A40" s="23"/>
      <x:c r="B40" s="23"/>
      <x:c r="C40" s="22"/>
      <x:c r="D40" s="23"/>
      <x:c r="E40" s="23"/>
      <x:c r="F40" s="23"/>
      <x:c r="G40" s="22"/>
      <x:c r="H40" s="24"/>
      <x:c r="I40" s="23"/>
      <x:c r="J40" s="23"/>
      <x:c r="K40" s="25" t="str">
        <x:f>IF(LEN(A40&amp;"")=0,IF(COUNTA(A40,B40,C40,D40,E40,F40,G40,H40,I40,J40)=0,"","Enter Item Type ID"),IF(COUNTIFS('Item Schedule'!$A$8:$A$57,A40)&lt;&gt;1,"Duplicate Item Type ID",IF(OR(LEN(B40&amp;"")=0,LEN(C40&amp;"")=0,LEN(D40&amp;"")=0,LEN(E40&amp;"")=0,LEN(F40&amp;"")=0,LEN(G40&amp;"")=0,LEN(H40&amp;"")=0,LEN(I40&amp;"")=0,LEN(J40&amp;"")=0),"Complete model, input basis and evidence",IF(G40="Connected input",IF(OR(NOT(ISNUMBER(H40)),H40&lt;=0),"Enter positive rated mains input W","Recorded"),IF(G40="Count only",IF(H40&lt;&gt;"N/A","Count-only input W must be N/A","Recorded"),"Select Connected input or Count only")))))</x:f>
      </x:c>
      <x:c r="L40" s="28" t="str">
        <x:f>IF(A40="","",IF(K40&lt;&gt;"Recorded","",IF(COUNTIFS('Room Demand'!$D$68:$D$117,A40,'Room Demand'!$E$68:$E$117,F40)=0,"",IF(COUNTIFS('Room Demand'!$D$68:$D$117,A40,'Room Demand'!$E$68:$E$117,F40)&lt;&gt;COUNTIFS('Room Demand'!$D$68:$D$117,A40,'Room Demand'!$E$68:$E$117,F40,'Room Demand'!$N$68:$N$117,"Demand calculated"),"Resolve room-demand records",SUMIFS('Room Demand'!$H$68:$H$117,'Room Demand'!$D$68:$D$117,A40,'Room Demand'!$E$68:$E$117,F40)))))</x:f>
      </x:c>
      <x:c r="M40" s="28" t="str">
        <x:f>IF(A40="","",IF(K40&lt;&gt;"Recorded","",IF(COUNTIFS('Room Demand'!$D$68:$D$117,A40,'Room Demand'!$E$68:$E$117,F40)=0,"",IF(COUNTIFS('Room Demand'!$D$68:$D$117,A40,'Room Demand'!$E$68:$E$117,F40)&lt;&gt;COUNTIFS('Room Demand'!$D$68:$D$117,A40,'Room Demand'!$E$68:$E$117,F40,'Room Demand'!$N$68:$N$117,"Demand calculated"),"Resolve room-demand records",SUMIFS('Room Demand'!$I$68:$I$117,'Room Demand'!$D$68:$D$117,A40,'Room Demand'!$E$68:$E$117,F40)))))</x:f>
      </x:c>
      <x:c r="N40" s="29" t="str">
        <x:f>IF(A40="","",IF(K40&lt;&gt;"Recorded","",IF(G40="Count only","Excluded from input W",IF(COUNTIFS('Room Demand'!$D$68:$D$117,A40,'Room Demand'!$E$68:$E$117,F40)=0,"",IF(COUNTIFS('Room Demand'!$D$68:$D$117,A40,'Room Demand'!$E$68:$E$117,F40)&lt;&gt;COUNTIFS('Room Demand'!$D$68:$D$117,A40,'Room Demand'!$E$68:$E$117,F40,'Room Demand'!$N$68:$N$117,"Demand calculated"),"Resolve room-demand records",SUMIFS('Room Demand'!$J$68:$J$117,'Room Demand'!$D$68:$D$117,A40,'Room Demand'!$E$68:$E$117,F40))))))</x:f>
      </x:c>
    </x:row>
    <x:row r="41" ht="35" customHeight="1">
      <x:c r="A41" s="23"/>
      <x:c r="B41" s="23"/>
      <x:c r="C41" s="22"/>
      <x:c r="D41" s="23"/>
      <x:c r="E41" s="23"/>
      <x:c r="F41" s="23"/>
      <x:c r="G41" s="22"/>
      <x:c r="H41" s="24"/>
      <x:c r="I41" s="23"/>
      <x:c r="J41" s="23"/>
      <x:c r="K41" s="25" t="str">
        <x:f>IF(LEN(A41&amp;"")=0,IF(COUNTA(A41,B41,C41,D41,E41,F41,G41,H41,I41,J41)=0,"","Enter Item Type ID"),IF(COUNTIFS('Item Schedule'!$A$8:$A$57,A41)&lt;&gt;1,"Duplicate Item Type ID",IF(OR(LEN(B41&amp;"")=0,LEN(C41&amp;"")=0,LEN(D41&amp;"")=0,LEN(E41&amp;"")=0,LEN(F41&amp;"")=0,LEN(G41&amp;"")=0,LEN(H41&amp;"")=0,LEN(I41&amp;"")=0,LEN(J41&amp;"")=0),"Complete model, input basis and evidence",IF(G41="Connected input",IF(OR(NOT(ISNUMBER(H41)),H41&lt;=0),"Enter positive rated mains input W","Recorded"),IF(G41="Count only",IF(H41&lt;&gt;"N/A","Count-only input W must be N/A","Recorded"),"Select Connected input or Count only")))))</x:f>
      </x:c>
      <x:c r="L41" s="28" t="str">
        <x:f>IF(A41="","",IF(K41&lt;&gt;"Recorded","",IF(COUNTIFS('Room Demand'!$D$68:$D$117,A41,'Room Demand'!$E$68:$E$117,F41)=0,"",IF(COUNTIFS('Room Demand'!$D$68:$D$117,A41,'Room Demand'!$E$68:$E$117,F41)&lt;&gt;COUNTIFS('Room Demand'!$D$68:$D$117,A41,'Room Demand'!$E$68:$E$117,F41,'Room Demand'!$N$68:$N$117,"Demand calculated"),"Resolve room-demand records",SUMIFS('Room Demand'!$H$68:$H$117,'Room Demand'!$D$68:$D$117,A41,'Room Demand'!$E$68:$E$117,F41)))))</x:f>
      </x:c>
      <x:c r="M41" s="28" t="str">
        <x:f>IF(A41="","",IF(K41&lt;&gt;"Recorded","",IF(COUNTIFS('Room Demand'!$D$68:$D$117,A41,'Room Demand'!$E$68:$E$117,F41)=0,"",IF(COUNTIFS('Room Demand'!$D$68:$D$117,A41,'Room Demand'!$E$68:$E$117,F41)&lt;&gt;COUNTIFS('Room Demand'!$D$68:$D$117,A41,'Room Demand'!$E$68:$E$117,F41,'Room Demand'!$N$68:$N$117,"Demand calculated"),"Resolve room-demand records",SUMIFS('Room Demand'!$I$68:$I$117,'Room Demand'!$D$68:$D$117,A41,'Room Demand'!$E$68:$E$117,F41)))))</x:f>
      </x:c>
      <x:c r="N41" s="29" t="str">
        <x:f>IF(A41="","",IF(K41&lt;&gt;"Recorded","",IF(G41="Count only","Excluded from input W",IF(COUNTIFS('Room Demand'!$D$68:$D$117,A41,'Room Demand'!$E$68:$E$117,F41)=0,"",IF(COUNTIFS('Room Demand'!$D$68:$D$117,A41,'Room Demand'!$E$68:$E$117,F41)&lt;&gt;COUNTIFS('Room Demand'!$D$68:$D$117,A41,'Room Demand'!$E$68:$E$117,F41,'Room Demand'!$N$68:$N$117,"Demand calculated"),"Resolve room-demand records",SUMIFS('Room Demand'!$J$68:$J$117,'Room Demand'!$D$68:$D$117,A41,'Room Demand'!$E$68:$E$117,F41))))))</x:f>
      </x:c>
    </x:row>
    <x:row r="42" ht="35" customHeight="1">
      <x:c r="A42" s="23"/>
      <x:c r="B42" s="23"/>
      <x:c r="C42" s="22"/>
      <x:c r="D42" s="23"/>
      <x:c r="E42" s="23"/>
      <x:c r="F42" s="23"/>
      <x:c r="G42" s="22"/>
      <x:c r="H42" s="24"/>
      <x:c r="I42" s="23"/>
      <x:c r="J42" s="23"/>
      <x:c r="K42" s="25" t="str">
        <x:f>IF(LEN(A42&amp;"")=0,IF(COUNTA(A42,B42,C42,D42,E42,F42,G42,H42,I42,J42)=0,"","Enter Item Type ID"),IF(COUNTIFS('Item Schedule'!$A$8:$A$57,A42)&lt;&gt;1,"Duplicate Item Type ID",IF(OR(LEN(B42&amp;"")=0,LEN(C42&amp;"")=0,LEN(D42&amp;"")=0,LEN(E42&amp;"")=0,LEN(F42&amp;"")=0,LEN(G42&amp;"")=0,LEN(H42&amp;"")=0,LEN(I42&amp;"")=0,LEN(J42&amp;"")=0),"Complete model, input basis and evidence",IF(G42="Connected input",IF(OR(NOT(ISNUMBER(H42)),H42&lt;=0),"Enter positive rated mains input W","Recorded"),IF(G42="Count only",IF(H42&lt;&gt;"N/A","Count-only input W must be N/A","Recorded"),"Select Connected input or Count only")))))</x:f>
      </x:c>
      <x:c r="L42" s="28" t="str">
        <x:f>IF(A42="","",IF(K42&lt;&gt;"Recorded","",IF(COUNTIFS('Room Demand'!$D$68:$D$117,A42,'Room Demand'!$E$68:$E$117,F42)=0,"",IF(COUNTIFS('Room Demand'!$D$68:$D$117,A42,'Room Demand'!$E$68:$E$117,F42)&lt;&gt;COUNTIFS('Room Demand'!$D$68:$D$117,A42,'Room Demand'!$E$68:$E$117,F42,'Room Demand'!$N$68:$N$117,"Demand calculated"),"Resolve room-demand records",SUMIFS('Room Demand'!$H$68:$H$117,'Room Demand'!$D$68:$D$117,A42,'Room Demand'!$E$68:$E$117,F42)))))</x:f>
      </x:c>
      <x:c r="M42" s="28" t="str">
        <x:f>IF(A42="","",IF(K42&lt;&gt;"Recorded","",IF(COUNTIFS('Room Demand'!$D$68:$D$117,A42,'Room Demand'!$E$68:$E$117,F42)=0,"",IF(COUNTIFS('Room Demand'!$D$68:$D$117,A42,'Room Demand'!$E$68:$E$117,F42)&lt;&gt;COUNTIFS('Room Demand'!$D$68:$D$117,A42,'Room Demand'!$E$68:$E$117,F42,'Room Demand'!$N$68:$N$117,"Demand calculated"),"Resolve room-demand records",SUMIFS('Room Demand'!$I$68:$I$117,'Room Demand'!$D$68:$D$117,A42,'Room Demand'!$E$68:$E$117,F42)))))</x:f>
      </x:c>
      <x:c r="N42" s="29" t="str">
        <x:f>IF(A42="","",IF(K42&lt;&gt;"Recorded","",IF(G42="Count only","Excluded from input W",IF(COUNTIFS('Room Demand'!$D$68:$D$117,A42,'Room Demand'!$E$68:$E$117,F42)=0,"",IF(COUNTIFS('Room Demand'!$D$68:$D$117,A42,'Room Demand'!$E$68:$E$117,F42)&lt;&gt;COUNTIFS('Room Demand'!$D$68:$D$117,A42,'Room Demand'!$E$68:$E$117,F42,'Room Demand'!$N$68:$N$117,"Demand calculated"),"Resolve room-demand records",SUMIFS('Room Demand'!$J$68:$J$117,'Room Demand'!$D$68:$D$117,A42,'Room Demand'!$E$68:$E$117,F42))))))</x:f>
      </x:c>
    </x:row>
    <x:row r="43" ht="35" customHeight="1">
      <x:c r="A43" s="23"/>
      <x:c r="B43" s="23"/>
      <x:c r="C43" s="22"/>
      <x:c r="D43" s="23"/>
      <x:c r="E43" s="23"/>
      <x:c r="F43" s="23"/>
      <x:c r="G43" s="22"/>
      <x:c r="H43" s="24"/>
      <x:c r="I43" s="23"/>
      <x:c r="J43" s="23"/>
      <x:c r="K43" s="25" t="str">
        <x:f>IF(LEN(A43&amp;"")=0,IF(COUNTA(A43,B43,C43,D43,E43,F43,G43,H43,I43,J43)=0,"","Enter Item Type ID"),IF(COUNTIFS('Item Schedule'!$A$8:$A$57,A43)&lt;&gt;1,"Duplicate Item Type ID",IF(OR(LEN(B43&amp;"")=0,LEN(C43&amp;"")=0,LEN(D43&amp;"")=0,LEN(E43&amp;"")=0,LEN(F43&amp;"")=0,LEN(G43&amp;"")=0,LEN(H43&amp;"")=0,LEN(I43&amp;"")=0,LEN(J43&amp;"")=0),"Complete model, input basis and evidence",IF(G43="Connected input",IF(OR(NOT(ISNUMBER(H43)),H43&lt;=0),"Enter positive rated mains input W","Recorded"),IF(G43="Count only",IF(H43&lt;&gt;"N/A","Count-only input W must be N/A","Recorded"),"Select Connected input or Count only")))))</x:f>
      </x:c>
      <x:c r="L43" s="28" t="str">
        <x:f>IF(A43="","",IF(K43&lt;&gt;"Recorded","",IF(COUNTIFS('Room Demand'!$D$68:$D$117,A43,'Room Demand'!$E$68:$E$117,F43)=0,"",IF(COUNTIFS('Room Demand'!$D$68:$D$117,A43,'Room Demand'!$E$68:$E$117,F43)&lt;&gt;COUNTIFS('Room Demand'!$D$68:$D$117,A43,'Room Demand'!$E$68:$E$117,F43,'Room Demand'!$N$68:$N$117,"Demand calculated"),"Resolve room-demand records",SUMIFS('Room Demand'!$H$68:$H$117,'Room Demand'!$D$68:$D$117,A43,'Room Demand'!$E$68:$E$117,F43)))))</x:f>
      </x:c>
      <x:c r="M43" s="28" t="str">
        <x:f>IF(A43="","",IF(K43&lt;&gt;"Recorded","",IF(COUNTIFS('Room Demand'!$D$68:$D$117,A43,'Room Demand'!$E$68:$E$117,F43)=0,"",IF(COUNTIFS('Room Demand'!$D$68:$D$117,A43,'Room Demand'!$E$68:$E$117,F43)&lt;&gt;COUNTIFS('Room Demand'!$D$68:$D$117,A43,'Room Demand'!$E$68:$E$117,F43,'Room Demand'!$N$68:$N$117,"Demand calculated"),"Resolve room-demand records",SUMIFS('Room Demand'!$I$68:$I$117,'Room Demand'!$D$68:$D$117,A43,'Room Demand'!$E$68:$E$117,F43)))))</x:f>
      </x:c>
      <x:c r="N43" s="29" t="str">
        <x:f>IF(A43="","",IF(K43&lt;&gt;"Recorded","",IF(G43="Count only","Excluded from input W",IF(COUNTIFS('Room Demand'!$D$68:$D$117,A43,'Room Demand'!$E$68:$E$117,F43)=0,"",IF(COUNTIFS('Room Demand'!$D$68:$D$117,A43,'Room Demand'!$E$68:$E$117,F43)&lt;&gt;COUNTIFS('Room Demand'!$D$68:$D$117,A43,'Room Demand'!$E$68:$E$117,F43,'Room Demand'!$N$68:$N$117,"Demand calculated"),"Resolve room-demand records",SUMIFS('Room Demand'!$J$68:$J$117,'Room Demand'!$D$68:$D$117,A43,'Room Demand'!$E$68:$E$117,F43))))))</x:f>
      </x:c>
    </x:row>
    <x:row r="44" ht="35" customHeight="1">
      <x:c r="A44" s="23"/>
      <x:c r="B44" s="23"/>
      <x:c r="C44" s="22"/>
      <x:c r="D44" s="23"/>
      <x:c r="E44" s="23"/>
      <x:c r="F44" s="23"/>
      <x:c r="G44" s="22"/>
      <x:c r="H44" s="24"/>
      <x:c r="I44" s="23"/>
      <x:c r="J44" s="23"/>
      <x:c r="K44" s="25" t="str">
        <x:f>IF(LEN(A44&amp;"")=0,IF(COUNTA(A44,B44,C44,D44,E44,F44,G44,H44,I44,J44)=0,"","Enter Item Type ID"),IF(COUNTIFS('Item Schedule'!$A$8:$A$57,A44)&lt;&gt;1,"Duplicate Item Type ID",IF(OR(LEN(B44&amp;"")=0,LEN(C44&amp;"")=0,LEN(D44&amp;"")=0,LEN(E44&amp;"")=0,LEN(F44&amp;"")=0,LEN(G44&amp;"")=0,LEN(H44&amp;"")=0,LEN(I44&amp;"")=0,LEN(J44&amp;"")=0),"Complete model, input basis and evidence",IF(G44="Connected input",IF(OR(NOT(ISNUMBER(H44)),H44&lt;=0),"Enter positive rated mains input W","Recorded"),IF(G44="Count only",IF(H44&lt;&gt;"N/A","Count-only input W must be N/A","Recorded"),"Select Connected input or Count only")))))</x:f>
      </x:c>
      <x:c r="L44" s="28" t="str">
        <x:f>IF(A44="","",IF(K44&lt;&gt;"Recorded","",IF(COUNTIFS('Room Demand'!$D$68:$D$117,A44,'Room Demand'!$E$68:$E$117,F44)=0,"",IF(COUNTIFS('Room Demand'!$D$68:$D$117,A44,'Room Demand'!$E$68:$E$117,F44)&lt;&gt;COUNTIFS('Room Demand'!$D$68:$D$117,A44,'Room Demand'!$E$68:$E$117,F44,'Room Demand'!$N$68:$N$117,"Demand calculated"),"Resolve room-demand records",SUMIFS('Room Demand'!$H$68:$H$117,'Room Demand'!$D$68:$D$117,A44,'Room Demand'!$E$68:$E$117,F44)))))</x:f>
      </x:c>
      <x:c r="M44" s="28" t="str">
        <x:f>IF(A44="","",IF(K44&lt;&gt;"Recorded","",IF(COUNTIFS('Room Demand'!$D$68:$D$117,A44,'Room Demand'!$E$68:$E$117,F44)=0,"",IF(COUNTIFS('Room Demand'!$D$68:$D$117,A44,'Room Demand'!$E$68:$E$117,F44)&lt;&gt;COUNTIFS('Room Demand'!$D$68:$D$117,A44,'Room Demand'!$E$68:$E$117,F44,'Room Demand'!$N$68:$N$117,"Demand calculated"),"Resolve room-demand records",SUMIFS('Room Demand'!$I$68:$I$117,'Room Demand'!$D$68:$D$117,A44,'Room Demand'!$E$68:$E$117,F44)))))</x:f>
      </x:c>
      <x:c r="N44" s="29" t="str">
        <x:f>IF(A44="","",IF(K44&lt;&gt;"Recorded","",IF(G44="Count only","Excluded from input W",IF(COUNTIFS('Room Demand'!$D$68:$D$117,A44,'Room Demand'!$E$68:$E$117,F44)=0,"",IF(COUNTIFS('Room Demand'!$D$68:$D$117,A44,'Room Demand'!$E$68:$E$117,F44)&lt;&gt;COUNTIFS('Room Demand'!$D$68:$D$117,A44,'Room Demand'!$E$68:$E$117,F44,'Room Demand'!$N$68:$N$117,"Demand calculated"),"Resolve room-demand records",SUMIFS('Room Demand'!$J$68:$J$117,'Room Demand'!$D$68:$D$117,A44,'Room Demand'!$E$68:$E$117,F44))))))</x:f>
      </x:c>
    </x:row>
    <x:row r="45" ht="35" customHeight="1">
      <x:c r="A45" s="23"/>
      <x:c r="B45" s="23"/>
      <x:c r="C45" s="22"/>
      <x:c r="D45" s="23"/>
      <x:c r="E45" s="23"/>
      <x:c r="F45" s="23"/>
      <x:c r="G45" s="22"/>
      <x:c r="H45" s="24"/>
      <x:c r="I45" s="23"/>
      <x:c r="J45" s="23"/>
      <x:c r="K45" s="25" t="str">
        <x:f>IF(LEN(A45&amp;"")=0,IF(COUNTA(A45,B45,C45,D45,E45,F45,G45,H45,I45,J45)=0,"","Enter Item Type ID"),IF(COUNTIFS('Item Schedule'!$A$8:$A$57,A45)&lt;&gt;1,"Duplicate Item Type ID",IF(OR(LEN(B45&amp;"")=0,LEN(C45&amp;"")=0,LEN(D45&amp;"")=0,LEN(E45&amp;"")=0,LEN(F45&amp;"")=0,LEN(G45&amp;"")=0,LEN(H45&amp;"")=0,LEN(I45&amp;"")=0,LEN(J45&amp;"")=0),"Complete model, input basis and evidence",IF(G45="Connected input",IF(OR(NOT(ISNUMBER(H45)),H45&lt;=0),"Enter positive rated mains input W","Recorded"),IF(G45="Count only",IF(H45&lt;&gt;"N/A","Count-only input W must be N/A","Recorded"),"Select Connected input or Count only")))))</x:f>
      </x:c>
      <x:c r="L45" s="28" t="str">
        <x:f>IF(A45="","",IF(K45&lt;&gt;"Recorded","",IF(COUNTIFS('Room Demand'!$D$68:$D$117,A45,'Room Demand'!$E$68:$E$117,F45)=0,"",IF(COUNTIFS('Room Demand'!$D$68:$D$117,A45,'Room Demand'!$E$68:$E$117,F45)&lt;&gt;COUNTIFS('Room Demand'!$D$68:$D$117,A45,'Room Demand'!$E$68:$E$117,F45,'Room Demand'!$N$68:$N$117,"Demand calculated"),"Resolve room-demand records",SUMIFS('Room Demand'!$H$68:$H$117,'Room Demand'!$D$68:$D$117,A45,'Room Demand'!$E$68:$E$117,F45)))))</x:f>
      </x:c>
      <x:c r="M45" s="28" t="str">
        <x:f>IF(A45="","",IF(K45&lt;&gt;"Recorded","",IF(COUNTIFS('Room Demand'!$D$68:$D$117,A45,'Room Demand'!$E$68:$E$117,F45)=0,"",IF(COUNTIFS('Room Demand'!$D$68:$D$117,A45,'Room Demand'!$E$68:$E$117,F45)&lt;&gt;COUNTIFS('Room Demand'!$D$68:$D$117,A45,'Room Demand'!$E$68:$E$117,F45,'Room Demand'!$N$68:$N$117,"Demand calculated"),"Resolve room-demand records",SUMIFS('Room Demand'!$I$68:$I$117,'Room Demand'!$D$68:$D$117,A45,'Room Demand'!$E$68:$E$117,F45)))))</x:f>
      </x:c>
      <x:c r="N45" s="29" t="str">
        <x:f>IF(A45="","",IF(K45&lt;&gt;"Recorded","",IF(G45="Count only","Excluded from input W",IF(COUNTIFS('Room Demand'!$D$68:$D$117,A45,'Room Demand'!$E$68:$E$117,F45)=0,"",IF(COUNTIFS('Room Demand'!$D$68:$D$117,A45,'Room Demand'!$E$68:$E$117,F45)&lt;&gt;COUNTIFS('Room Demand'!$D$68:$D$117,A45,'Room Demand'!$E$68:$E$117,F45,'Room Demand'!$N$68:$N$117,"Demand calculated"),"Resolve room-demand records",SUMIFS('Room Demand'!$J$68:$J$117,'Room Demand'!$D$68:$D$117,A45,'Room Demand'!$E$68:$E$117,F45))))))</x:f>
      </x:c>
    </x:row>
    <x:row r="46" ht="35" customHeight="1">
      <x:c r="A46" s="23"/>
      <x:c r="B46" s="23"/>
      <x:c r="C46" s="22"/>
      <x:c r="D46" s="23"/>
      <x:c r="E46" s="23"/>
      <x:c r="F46" s="23"/>
      <x:c r="G46" s="22"/>
      <x:c r="H46" s="24"/>
      <x:c r="I46" s="23"/>
      <x:c r="J46" s="23"/>
      <x:c r="K46" s="25" t="str">
        <x:f>IF(LEN(A46&amp;"")=0,IF(COUNTA(A46,B46,C46,D46,E46,F46,G46,H46,I46,J46)=0,"","Enter Item Type ID"),IF(COUNTIFS('Item Schedule'!$A$8:$A$57,A46)&lt;&gt;1,"Duplicate Item Type ID",IF(OR(LEN(B46&amp;"")=0,LEN(C46&amp;"")=0,LEN(D46&amp;"")=0,LEN(E46&amp;"")=0,LEN(F46&amp;"")=0,LEN(G46&amp;"")=0,LEN(H46&amp;"")=0,LEN(I46&amp;"")=0,LEN(J46&amp;"")=0),"Complete model, input basis and evidence",IF(G46="Connected input",IF(OR(NOT(ISNUMBER(H46)),H46&lt;=0),"Enter positive rated mains input W","Recorded"),IF(G46="Count only",IF(H46&lt;&gt;"N/A","Count-only input W must be N/A","Recorded"),"Select Connected input or Count only")))))</x:f>
      </x:c>
      <x:c r="L46" s="28" t="str">
        <x:f>IF(A46="","",IF(K46&lt;&gt;"Recorded","",IF(COUNTIFS('Room Demand'!$D$68:$D$117,A46,'Room Demand'!$E$68:$E$117,F46)=0,"",IF(COUNTIFS('Room Demand'!$D$68:$D$117,A46,'Room Demand'!$E$68:$E$117,F46)&lt;&gt;COUNTIFS('Room Demand'!$D$68:$D$117,A46,'Room Demand'!$E$68:$E$117,F46,'Room Demand'!$N$68:$N$117,"Demand calculated"),"Resolve room-demand records",SUMIFS('Room Demand'!$H$68:$H$117,'Room Demand'!$D$68:$D$117,A46,'Room Demand'!$E$68:$E$117,F46)))))</x:f>
      </x:c>
      <x:c r="M46" s="28" t="str">
        <x:f>IF(A46="","",IF(K46&lt;&gt;"Recorded","",IF(COUNTIFS('Room Demand'!$D$68:$D$117,A46,'Room Demand'!$E$68:$E$117,F46)=0,"",IF(COUNTIFS('Room Demand'!$D$68:$D$117,A46,'Room Demand'!$E$68:$E$117,F46)&lt;&gt;COUNTIFS('Room Demand'!$D$68:$D$117,A46,'Room Demand'!$E$68:$E$117,F46,'Room Demand'!$N$68:$N$117,"Demand calculated"),"Resolve room-demand records",SUMIFS('Room Demand'!$I$68:$I$117,'Room Demand'!$D$68:$D$117,A46,'Room Demand'!$E$68:$E$117,F46)))))</x:f>
      </x:c>
      <x:c r="N46" s="29" t="str">
        <x:f>IF(A46="","",IF(K46&lt;&gt;"Recorded","",IF(G46="Count only","Excluded from input W",IF(COUNTIFS('Room Demand'!$D$68:$D$117,A46,'Room Demand'!$E$68:$E$117,F46)=0,"",IF(COUNTIFS('Room Demand'!$D$68:$D$117,A46,'Room Demand'!$E$68:$E$117,F46)&lt;&gt;COUNTIFS('Room Demand'!$D$68:$D$117,A46,'Room Demand'!$E$68:$E$117,F46,'Room Demand'!$N$68:$N$117,"Demand calculated"),"Resolve room-demand records",SUMIFS('Room Demand'!$J$68:$J$117,'Room Demand'!$D$68:$D$117,A46,'Room Demand'!$E$68:$E$117,F46))))))</x:f>
      </x:c>
    </x:row>
    <x:row r="47" ht="35" customHeight="1">
      <x:c r="A47" s="23"/>
      <x:c r="B47" s="23"/>
      <x:c r="C47" s="22"/>
      <x:c r="D47" s="23"/>
      <x:c r="E47" s="23"/>
      <x:c r="F47" s="23"/>
      <x:c r="G47" s="22"/>
      <x:c r="H47" s="24"/>
      <x:c r="I47" s="23"/>
      <x:c r="J47" s="23"/>
      <x:c r="K47" s="25" t="str">
        <x:f>IF(LEN(A47&amp;"")=0,IF(COUNTA(A47,B47,C47,D47,E47,F47,G47,H47,I47,J47)=0,"","Enter Item Type ID"),IF(COUNTIFS('Item Schedule'!$A$8:$A$57,A47)&lt;&gt;1,"Duplicate Item Type ID",IF(OR(LEN(B47&amp;"")=0,LEN(C47&amp;"")=0,LEN(D47&amp;"")=0,LEN(E47&amp;"")=0,LEN(F47&amp;"")=0,LEN(G47&amp;"")=0,LEN(H47&amp;"")=0,LEN(I47&amp;"")=0,LEN(J47&amp;"")=0),"Complete model, input basis and evidence",IF(G47="Connected input",IF(OR(NOT(ISNUMBER(H47)),H47&lt;=0),"Enter positive rated mains input W","Recorded"),IF(G47="Count only",IF(H47&lt;&gt;"N/A","Count-only input W must be N/A","Recorded"),"Select Connected input or Count only")))))</x:f>
      </x:c>
      <x:c r="L47" s="28" t="str">
        <x:f>IF(A47="","",IF(K47&lt;&gt;"Recorded","",IF(COUNTIFS('Room Demand'!$D$68:$D$117,A47,'Room Demand'!$E$68:$E$117,F47)=0,"",IF(COUNTIFS('Room Demand'!$D$68:$D$117,A47,'Room Demand'!$E$68:$E$117,F47)&lt;&gt;COUNTIFS('Room Demand'!$D$68:$D$117,A47,'Room Demand'!$E$68:$E$117,F47,'Room Demand'!$N$68:$N$117,"Demand calculated"),"Resolve room-demand records",SUMIFS('Room Demand'!$H$68:$H$117,'Room Demand'!$D$68:$D$117,A47,'Room Demand'!$E$68:$E$117,F47)))))</x:f>
      </x:c>
      <x:c r="M47" s="28" t="str">
        <x:f>IF(A47="","",IF(K47&lt;&gt;"Recorded","",IF(COUNTIFS('Room Demand'!$D$68:$D$117,A47,'Room Demand'!$E$68:$E$117,F47)=0,"",IF(COUNTIFS('Room Demand'!$D$68:$D$117,A47,'Room Demand'!$E$68:$E$117,F47)&lt;&gt;COUNTIFS('Room Demand'!$D$68:$D$117,A47,'Room Demand'!$E$68:$E$117,F47,'Room Demand'!$N$68:$N$117,"Demand calculated"),"Resolve room-demand records",SUMIFS('Room Demand'!$I$68:$I$117,'Room Demand'!$D$68:$D$117,A47,'Room Demand'!$E$68:$E$117,F47)))))</x:f>
      </x:c>
      <x:c r="N47" s="29" t="str">
        <x:f>IF(A47="","",IF(K47&lt;&gt;"Recorded","",IF(G47="Count only","Excluded from input W",IF(COUNTIFS('Room Demand'!$D$68:$D$117,A47,'Room Demand'!$E$68:$E$117,F47)=0,"",IF(COUNTIFS('Room Demand'!$D$68:$D$117,A47,'Room Demand'!$E$68:$E$117,F47)&lt;&gt;COUNTIFS('Room Demand'!$D$68:$D$117,A47,'Room Demand'!$E$68:$E$117,F47,'Room Demand'!$N$68:$N$117,"Demand calculated"),"Resolve room-demand records",SUMIFS('Room Demand'!$J$68:$J$117,'Room Demand'!$D$68:$D$117,A47,'Room Demand'!$E$68:$E$117,F47))))))</x:f>
      </x:c>
    </x:row>
    <x:row r="48" ht="35" customHeight="1">
      <x:c r="A48" s="23"/>
      <x:c r="B48" s="23"/>
      <x:c r="C48" s="22"/>
      <x:c r="D48" s="23"/>
      <x:c r="E48" s="23"/>
      <x:c r="F48" s="23"/>
      <x:c r="G48" s="22"/>
      <x:c r="H48" s="24"/>
      <x:c r="I48" s="23"/>
      <x:c r="J48" s="23"/>
      <x:c r="K48" s="25" t="str">
        <x:f>IF(LEN(A48&amp;"")=0,IF(COUNTA(A48,B48,C48,D48,E48,F48,G48,H48,I48,J48)=0,"","Enter Item Type ID"),IF(COUNTIFS('Item Schedule'!$A$8:$A$57,A48)&lt;&gt;1,"Duplicate Item Type ID",IF(OR(LEN(B48&amp;"")=0,LEN(C48&amp;"")=0,LEN(D48&amp;"")=0,LEN(E48&amp;"")=0,LEN(F48&amp;"")=0,LEN(G48&amp;"")=0,LEN(H48&amp;"")=0,LEN(I48&amp;"")=0,LEN(J48&amp;"")=0),"Complete model, input basis and evidence",IF(G48="Connected input",IF(OR(NOT(ISNUMBER(H48)),H48&lt;=0),"Enter positive rated mains input W","Recorded"),IF(G48="Count only",IF(H48&lt;&gt;"N/A","Count-only input W must be N/A","Recorded"),"Select Connected input or Count only")))))</x:f>
      </x:c>
      <x:c r="L48" s="28" t="str">
        <x:f>IF(A48="","",IF(K48&lt;&gt;"Recorded","",IF(COUNTIFS('Room Demand'!$D$68:$D$117,A48,'Room Demand'!$E$68:$E$117,F48)=0,"",IF(COUNTIFS('Room Demand'!$D$68:$D$117,A48,'Room Demand'!$E$68:$E$117,F48)&lt;&gt;COUNTIFS('Room Demand'!$D$68:$D$117,A48,'Room Demand'!$E$68:$E$117,F48,'Room Demand'!$N$68:$N$117,"Demand calculated"),"Resolve room-demand records",SUMIFS('Room Demand'!$H$68:$H$117,'Room Demand'!$D$68:$D$117,A48,'Room Demand'!$E$68:$E$117,F48)))))</x:f>
      </x:c>
      <x:c r="M48" s="28" t="str">
        <x:f>IF(A48="","",IF(K48&lt;&gt;"Recorded","",IF(COUNTIFS('Room Demand'!$D$68:$D$117,A48,'Room Demand'!$E$68:$E$117,F48)=0,"",IF(COUNTIFS('Room Demand'!$D$68:$D$117,A48,'Room Demand'!$E$68:$E$117,F48)&lt;&gt;COUNTIFS('Room Demand'!$D$68:$D$117,A48,'Room Demand'!$E$68:$E$117,F48,'Room Demand'!$N$68:$N$117,"Demand calculated"),"Resolve room-demand records",SUMIFS('Room Demand'!$I$68:$I$117,'Room Demand'!$D$68:$D$117,A48,'Room Demand'!$E$68:$E$117,F48)))))</x:f>
      </x:c>
      <x:c r="N48" s="29" t="str">
        <x:f>IF(A48="","",IF(K48&lt;&gt;"Recorded","",IF(G48="Count only","Excluded from input W",IF(COUNTIFS('Room Demand'!$D$68:$D$117,A48,'Room Demand'!$E$68:$E$117,F48)=0,"",IF(COUNTIFS('Room Demand'!$D$68:$D$117,A48,'Room Demand'!$E$68:$E$117,F48)&lt;&gt;COUNTIFS('Room Demand'!$D$68:$D$117,A48,'Room Demand'!$E$68:$E$117,F48,'Room Demand'!$N$68:$N$117,"Demand calculated"),"Resolve room-demand records",SUMIFS('Room Demand'!$J$68:$J$117,'Room Demand'!$D$68:$D$117,A48,'Room Demand'!$E$68:$E$117,F48))))))</x:f>
      </x:c>
    </x:row>
    <x:row r="49" ht="35" customHeight="1">
      <x:c r="A49" s="23"/>
      <x:c r="B49" s="23"/>
      <x:c r="C49" s="22"/>
      <x:c r="D49" s="23"/>
      <x:c r="E49" s="23"/>
      <x:c r="F49" s="23"/>
      <x:c r="G49" s="22"/>
      <x:c r="H49" s="24"/>
      <x:c r="I49" s="23"/>
      <x:c r="J49" s="23"/>
      <x:c r="K49" s="25" t="str">
        <x:f>IF(LEN(A49&amp;"")=0,IF(COUNTA(A49,B49,C49,D49,E49,F49,G49,H49,I49,J49)=0,"","Enter Item Type ID"),IF(COUNTIFS('Item Schedule'!$A$8:$A$57,A49)&lt;&gt;1,"Duplicate Item Type ID",IF(OR(LEN(B49&amp;"")=0,LEN(C49&amp;"")=0,LEN(D49&amp;"")=0,LEN(E49&amp;"")=0,LEN(F49&amp;"")=0,LEN(G49&amp;"")=0,LEN(H49&amp;"")=0,LEN(I49&amp;"")=0,LEN(J49&amp;"")=0),"Complete model, input basis and evidence",IF(G49="Connected input",IF(OR(NOT(ISNUMBER(H49)),H49&lt;=0),"Enter positive rated mains input W","Recorded"),IF(G49="Count only",IF(H49&lt;&gt;"N/A","Count-only input W must be N/A","Recorded"),"Select Connected input or Count only")))))</x:f>
      </x:c>
      <x:c r="L49" s="28" t="str">
        <x:f>IF(A49="","",IF(K49&lt;&gt;"Recorded","",IF(COUNTIFS('Room Demand'!$D$68:$D$117,A49,'Room Demand'!$E$68:$E$117,F49)=0,"",IF(COUNTIFS('Room Demand'!$D$68:$D$117,A49,'Room Demand'!$E$68:$E$117,F49)&lt;&gt;COUNTIFS('Room Demand'!$D$68:$D$117,A49,'Room Demand'!$E$68:$E$117,F49,'Room Demand'!$N$68:$N$117,"Demand calculated"),"Resolve room-demand records",SUMIFS('Room Demand'!$H$68:$H$117,'Room Demand'!$D$68:$D$117,A49,'Room Demand'!$E$68:$E$117,F49)))))</x:f>
      </x:c>
      <x:c r="M49" s="28" t="str">
        <x:f>IF(A49="","",IF(K49&lt;&gt;"Recorded","",IF(COUNTIFS('Room Demand'!$D$68:$D$117,A49,'Room Demand'!$E$68:$E$117,F49)=0,"",IF(COUNTIFS('Room Demand'!$D$68:$D$117,A49,'Room Demand'!$E$68:$E$117,F49)&lt;&gt;COUNTIFS('Room Demand'!$D$68:$D$117,A49,'Room Demand'!$E$68:$E$117,F49,'Room Demand'!$N$68:$N$117,"Demand calculated"),"Resolve room-demand records",SUMIFS('Room Demand'!$I$68:$I$117,'Room Demand'!$D$68:$D$117,A49,'Room Demand'!$E$68:$E$117,F49)))))</x:f>
      </x:c>
      <x:c r="N49" s="29" t="str">
        <x:f>IF(A49="","",IF(K49&lt;&gt;"Recorded","",IF(G49="Count only","Excluded from input W",IF(COUNTIFS('Room Demand'!$D$68:$D$117,A49,'Room Demand'!$E$68:$E$117,F49)=0,"",IF(COUNTIFS('Room Demand'!$D$68:$D$117,A49,'Room Demand'!$E$68:$E$117,F49)&lt;&gt;COUNTIFS('Room Demand'!$D$68:$D$117,A49,'Room Demand'!$E$68:$E$117,F49,'Room Demand'!$N$68:$N$117,"Demand calculated"),"Resolve room-demand records",SUMIFS('Room Demand'!$J$68:$J$117,'Room Demand'!$D$68:$D$117,A49,'Room Demand'!$E$68:$E$117,F49))))))</x:f>
      </x:c>
    </x:row>
    <x:row r="50" ht="35" customHeight="1">
      <x:c r="A50" s="23"/>
      <x:c r="B50" s="23"/>
      <x:c r="C50" s="22"/>
      <x:c r="D50" s="23"/>
      <x:c r="E50" s="23"/>
      <x:c r="F50" s="23"/>
      <x:c r="G50" s="22"/>
      <x:c r="H50" s="24"/>
      <x:c r="I50" s="23"/>
      <x:c r="J50" s="23"/>
      <x:c r="K50" s="25" t="str">
        <x:f>IF(LEN(A50&amp;"")=0,IF(COUNTA(A50,B50,C50,D50,E50,F50,G50,H50,I50,J50)=0,"","Enter Item Type ID"),IF(COUNTIFS('Item Schedule'!$A$8:$A$57,A50)&lt;&gt;1,"Duplicate Item Type ID",IF(OR(LEN(B50&amp;"")=0,LEN(C50&amp;"")=0,LEN(D50&amp;"")=0,LEN(E50&amp;"")=0,LEN(F50&amp;"")=0,LEN(G50&amp;"")=0,LEN(H50&amp;"")=0,LEN(I50&amp;"")=0,LEN(J50&amp;"")=0),"Complete model, input basis and evidence",IF(G50="Connected input",IF(OR(NOT(ISNUMBER(H50)),H50&lt;=0),"Enter positive rated mains input W","Recorded"),IF(G50="Count only",IF(H50&lt;&gt;"N/A","Count-only input W must be N/A","Recorded"),"Select Connected input or Count only")))))</x:f>
      </x:c>
      <x:c r="L50" s="28" t="str">
        <x:f>IF(A50="","",IF(K50&lt;&gt;"Recorded","",IF(COUNTIFS('Room Demand'!$D$68:$D$117,A50,'Room Demand'!$E$68:$E$117,F50)=0,"",IF(COUNTIFS('Room Demand'!$D$68:$D$117,A50,'Room Demand'!$E$68:$E$117,F50)&lt;&gt;COUNTIFS('Room Demand'!$D$68:$D$117,A50,'Room Demand'!$E$68:$E$117,F50,'Room Demand'!$N$68:$N$117,"Demand calculated"),"Resolve room-demand records",SUMIFS('Room Demand'!$H$68:$H$117,'Room Demand'!$D$68:$D$117,A50,'Room Demand'!$E$68:$E$117,F50)))))</x:f>
      </x:c>
      <x:c r="M50" s="28" t="str">
        <x:f>IF(A50="","",IF(K50&lt;&gt;"Recorded","",IF(COUNTIFS('Room Demand'!$D$68:$D$117,A50,'Room Demand'!$E$68:$E$117,F50)=0,"",IF(COUNTIFS('Room Demand'!$D$68:$D$117,A50,'Room Demand'!$E$68:$E$117,F50)&lt;&gt;COUNTIFS('Room Demand'!$D$68:$D$117,A50,'Room Demand'!$E$68:$E$117,F50,'Room Demand'!$N$68:$N$117,"Demand calculated"),"Resolve room-demand records",SUMIFS('Room Demand'!$I$68:$I$117,'Room Demand'!$D$68:$D$117,A50,'Room Demand'!$E$68:$E$117,F50)))))</x:f>
      </x:c>
      <x:c r="N50" s="29" t="str">
        <x:f>IF(A50="","",IF(K50&lt;&gt;"Recorded","",IF(G50="Count only","Excluded from input W",IF(COUNTIFS('Room Demand'!$D$68:$D$117,A50,'Room Demand'!$E$68:$E$117,F50)=0,"",IF(COUNTIFS('Room Demand'!$D$68:$D$117,A50,'Room Demand'!$E$68:$E$117,F50)&lt;&gt;COUNTIFS('Room Demand'!$D$68:$D$117,A50,'Room Demand'!$E$68:$E$117,F50,'Room Demand'!$N$68:$N$117,"Demand calculated"),"Resolve room-demand records",SUMIFS('Room Demand'!$J$68:$J$117,'Room Demand'!$D$68:$D$117,A50,'Room Demand'!$E$68:$E$117,F50))))))</x:f>
      </x:c>
    </x:row>
    <x:row r="51" ht="35" customHeight="1">
      <x:c r="A51" s="23"/>
      <x:c r="B51" s="23"/>
      <x:c r="C51" s="22"/>
      <x:c r="D51" s="23"/>
      <x:c r="E51" s="23"/>
      <x:c r="F51" s="23"/>
      <x:c r="G51" s="22"/>
      <x:c r="H51" s="24"/>
      <x:c r="I51" s="23"/>
      <x:c r="J51" s="23"/>
      <x:c r="K51" s="25" t="str">
        <x:f>IF(LEN(A51&amp;"")=0,IF(COUNTA(A51,B51,C51,D51,E51,F51,G51,H51,I51,J51)=0,"","Enter Item Type ID"),IF(COUNTIFS('Item Schedule'!$A$8:$A$57,A51)&lt;&gt;1,"Duplicate Item Type ID",IF(OR(LEN(B51&amp;"")=0,LEN(C51&amp;"")=0,LEN(D51&amp;"")=0,LEN(E51&amp;"")=0,LEN(F51&amp;"")=0,LEN(G51&amp;"")=0,LEN(H51&amp;"")=0,LEN(I51&amp;"")=0,LEN(J51&amp;"")=0),"Complete model, input basis and evidence",IF(G51="Connected input",IF(OR(NOT(ISNUMBER(H51)),H51&lt;=0),"Enter positive rated mains input W","Recorded"),IF(G51="Count only",IF(H51&lt;&gt;"N/A","Count-only input W must be N/A","Recorded"),"Select Connected input or Count only")))))</x:f>
      </x:c>
      <x:c r="L51" s="28" t="str">
        <x:f>IF(A51="","",IF(K51&lt;&gt;"Recorded","",IF(COUNTIFS('Room Demand'!$D$68:$D$117,A51,'Room Demand'!$E$68:$E$117,F51)=0,"",IF(COUNTIFS('Room Demand'!$D$68:$D$117,A51,'Room Demand'!$E$68:$E$117,F51)&lt;&gt;COUNTIFS('Room Demand'!$D$68:$D$117,A51,'Room Demand'!$E$68:$E$117,F51,'Room Demand'!$N$68:$N$117,"Demand calculated"),"Resolve room-demand records",SUMIFS('Room Demand'!$H$68:$H$117,'Room Demand'!$D$68:$D$117,A51,'Room Demand'!$E$68:$E$117,F51)))))</x:f>
      </x:c>
      <x:c r="M51" s="28" t="str">
        <x:f>IF(A51="","",IF(K51&lt;&gt;"Recorded","",IF(COUNTIFS('Room Demand'!$D$68:$D$117,A51,'Room Demand'!$E$68:$E$117,F51)=0,"",IF(COUNTIFS('Room Demand'!$D$68:$D$117,A51,'Room Demand'!$E$68:$E$117,F51)&lt;&gt;COUNTIFS('Room Demand'!$D$68:$D$117,A51,'Room Demand'!$E$68:$E$117,F51,'Room Demand'!$N$68:$N$117,"Demand calculated"),"Resolve room-demand records",SUMIFS('Room Demand'!$I$68:$I$117,'Room Demand'!$D$68:$D$117,A51,'Room Demand'!$E$68:$E$117,F51)))))</x:f>
      </x:c>
      <x:c r="N51" s="29" t="str">
        <x:f>IF(A51="","",IF(K51&lt;&gt;"Recorded","",IF(G51="Count only","Excluded from input W",IF(COUNTIFS('Room Demand'!$D$68:$D$117,A51,'Room Demand'!$E$68:$E$117,F51)=0,"",IF(COUNTIFS('Room Demand'!$D$68:$D$117,A51,'Room Demand'!$E$68:$E$117,F51)&lt;&gt;COUNTIFS('Room Demand'!$D$68:$D$117,A51,'Room Demand'!$E$68:$E$117,F51,'Room Demand'!$N$68:$N$117,"Demand calculated"),"Resolve room-demand records",SUMIFS('Room Demand'!$J$68:$J$117,'Room Demand'!$D$68:$D$117,A51,'Room Demand'!$E$68:$E$117,F51))))))</x:f>
      </x:c>
    </x:row>
    <x:row r="52" ht="35" customHeight="1">
      <x:c r="A52" s="23"/>
      <x:c r="B52" s="23"/>
      <x:c r="C52" s="22"/>
      <x:c r="D52" s="23"/>
      <x:c r="E52" s="23"/>
      <x:c r="F52" s="23"/>
      <x:c r="G52" s="22"/>
      <x:c r="H52" s="24"/>
      <x:c r="I52" s="23"/>
      <x:c r="J52" s="23"/>
      <x:c r="K52" s="25" t="str">
        <x:f>IF(LEN(A52&amp;"")=0,IF(COUNTA(A52,B52,C52,D52,E52,F52,G52,H52,I52,J52)=0,"","Enter Item Type ID"),IF(COUNTIFS('Item Schedule'!$A$8:$A$57,A52)&lt;&gt;1,"Duplicate Item Type ID",IF(OR(LEN(B52&amp;"")=0,LEN(C52&amp;"")=0,LEN(D52&amp;"")=0,LEN(E52&amp;"")=0,LEN(F52&amp;"")=0,LEN(G52&amp;"")=0,LEN(H52&amp;"")=0,LEN(I52&amp;"")=0,LEN(J52&amp;"")=0),"Complete model, input basis and evidence",IF(G52="Connected input",IF(OR(NOT(ISNUMBER(H52)),H52&lt;=0),"Enter positive rated mains input W","Recorded"),IF(G52="Count only",IF(H52&lt;&gt;"N/A","Count-only input W must be N/A","Recorded"),"Select Connected input or Count only")))))</x:f>
      </x:c>
      <x:c r="L52" s="28" t="str">
        <x:f>IF(A52="","",IF(K52&lt;&gt;"Recorded","",IF(COUNTIFS('Room Demand'!$D$68:$D$117,A52,'Room Demand'!$E$68:$E$117,F52)=0,"",IF(COUNTIFS('Room Demand'!$D$68:$D$117,A52,'Room Demand'!$E$68:$E$117,F52)&lt;&gt;COUNTIFS('Room Demand'!$D$68:$D$117,A52,'Room Demand'!$E$68:$E$117,F52,'Room Demand'!$N$68:$N$117,"Demand calculated"),"Resolve room-demand records",SUMIFS('Room Demand'!$H$68:$H$117,'Room Demand'!$D$68:$D$117,A52,'Room Demand'!$E$68:$E$117,F52)))))</x:f>
      </x:c>
      <x:c r="M52" s="28" t="str">
        <x:f>IF(A52="","",IF(K52&lt;&gt;"Recorded","",IF(COUNTIFS('Room Demand'!$D$68:$D$117,A52,'Room Demand'!$E$68:$E$117,F52)=0,"",IF(COUNTIFS('Room Demand'!$D$68:$D$117,A52,'Room Demand'!$E$68:$E$117,F52)&lt;&gt;COUNTIFS('Room Demand'!$D$68:$D$117,A52,'Room Demand'!$E$68:$E$117,F52,'Room Demand'!$N$68:$N$117,"Demand calculated"),"Resolve room-demand records",SUMIFS('Room Demand'!$I$68:$I$117,'Room Demand'!$D$68:$D$117,A52,'Room Demand'!$E$68:$E$117,F52)))))</x:f>
      </x:c>
      <x:c r="N52" s="29" t="str">
        <x:f>IF(A52="","",IF(K52&lt;&gt;"Recorded","",IF(G52="Count only","Excluded from input W",IF(COUNTIFS('Room Demand'!$D$68:$D$117,A52,'Room Demand'!$E$68:$E$117,F52)=0,"",IF(COUNTIFS('Room Demand'!$D$68:$D$117,A52,'Room Demand'!$E$68:$E$117,F52)&lt;&gt;COUNTIFS('Room Demand'!$D$68:$D$117,A52,'Room Demand'!$E$68:$E$117,F52,'Room Demand'!$N$68:$N$117,"Demand calculated"),"Resolve room-demand records",SUMIFS('Room Demand'!$J$68:$J$117,'Room Demand'!$D$68:$D$117,A52,'Room Demand'!$E$68:$E$117,F52))))))</x:f>
      </x:c>
    </x:row>
    <x:row r="53" ht="35" customHeight="1">
      <x:c r="A53" s="23"/>
      <x:c r="B53" s="23"/>
      <x:c r="C53" s="22"/>
      <x:c r="D53" s="23"/>
      <x:c r="E53" s="23"/>
      <x:c r="F53" s="23"/>
      <x:c r="G53" s="22"/>
      <x:c r="H53" s="24"/>
      <x:c r="I53" s="23"/>
      <x:c r="J53" s="23"/>
      <x:c r="K53" s="25" t="str">
        <x:f>IF(LEN(A53&amp;"")=0,IF(COUNTA(A53,B53,C53,D53,E53,F53,G53,H53,I53,J53)=0,"","Enter Item Type ID"),IF(COUNTIFS('Item Schedule'!$A$8:$A$57,A53)&lt;&gt;1,"Duplicate Item Type ID",IF(OR(LEN(B53&amp;"")=0,LEN(C53&amp;"")=0,LEN(D53&amp;"")=0,LEN(E53&amp;"")=0,LEN(F53&amp;"")=0,LEN(G53&amp;"")=0,LEN(H53&amp;"")=0,LEN(I53&amp;"")=0,LEN(J53&amp;"")=0),"Complete model, input basis and evidence",IF(G53="Connected input",IF(OR(NOT(ISNUMBER(H53)),H53&lt;=0),"Enter positive rated mains input W","Recorded"),IF(G53="Count only",IF(H53&lt;&gt;"N/A","Count-only input W must be N/A","Recorded"),"Select Connected input or Count only")))))</x:f>
      </x:c>
      <x:c r="L53" s="28" t="str">
        <x:f>IF(A53="","",IF(K53&lt;&gt;"Recorded","",IF(COUNTIFS('Room Demand'!$D$68:$D$117,A53,'Room Demand'!$E$68:$E$117,F53)=0,"",IF(COUNTIFS('Room Demand'!$D$68:$D$117,A53,'Room Demand'!$E$68:$E$117,F53)&lt;&gt;COUNTIFS('Room Demand'!$D$68:$D$117,A53,'Room Demand'!$E$68:$E$117,F53,'Room Demand'!$N$68:$N$117,"Demand calculated"),"Resolve room-demand records",SUMIFS('Room Demand'!$H$68:$H$117,'Room Demand'!$D$68:$D$117,A53,'Room Demand'!$E$68:$E$117,F53)))))</x:f>
      </x:c>
      <x:c r="M53" s="28" t="str">
        <x:f>IF(A53="","",IF(K53&lt;&gt;"Recorded","",IF(COUNTIFS('Room Demand'!$D$68:$D$117,A53,'Room Demand'!$E$68:$E$117,F53)=0,"",IF(COUNTIFS('Room Demand'!$D$68:$D$117,A53,'Room Demand'!$E$68:$E$117,F53)&lt;&gt;COUNTIFS('Room Demand'!$D$68:$D$117,A53,'Room Demand'!$E$68:$E$117,F53,'Room Demand'!$N$68:$N$117,"Demand calculated"),"Resolve room-demand records",SUMIFS('Room Demand'!$I$68:$I$117,'Room Demand'!$D$68:$D$117,A53,'Room Demand'!$E$68:$E$117,F53)))))</x:f>
      </x:c>
      <x:c r="N53" s="29" t="str">
        <x:f>IF(A53="","",IF(K53&lt;&gt;"Recorded","",IF(G53="Count only","Excluded from input W",IF(COUNTIFS('Room Demand'!$D$68:$D$117,A53,'Room Demand'!$E$68:$E$117,F53)=0,"",IF(COUNTIFS('Room Demand'!$D$68:$D$117,A53,'Room Demand'!$E$68:$E$117,F53)&lt;&gt;COUNTIFS('Room Demand'!$D$68:$D$117,A53,'Room Demand'!$E$68:$E$117,F53,'Room Demand'!$N$68:$N$117,"Demand calculated"),"Resolve room-demand records",SUMIFS('Room Demand'!$J$68:$J$117,'Room Demand'!$D$68:$D$117,A53,'Room Demand'!$E$68:$E$117,F53))))))</x:f>
      </x:c>
    </x:row>
    <x:row r="54" ht="35" customHeight="1">
      <x:c r="A54" s="23"/>
      <x:c r="B54" s="23"/>
      <x:c r="C54" s="22"/>
      <x:c r="D54" s="23"/>
      <x:c r="E54" s="23"/>
      <x:c r="F54" s="23"/>
      <x:c r="G54" s="22"/>
      <x:c r="H54" s="24"/>
      <x:c r="I54" s="23"/>
      <x:c r="J54" s="23"/>
      <x:c r="K54" s="25" t="str">
        <x:f>IF(LEN(A54&amp;"")=0,IF(COUNTA(A54,B54,C54,D54,E54,F54,G54,H54,I54,J54)=0,"","Enter Item Type ID"),IF(COUNTIFS('Item Schedule'!$A$8:$A$57,A54)&lt;&gt;1,"Duplicate Item Type ID",IF(OR(LEN(B54&amp;"")=0,LEN(C54&amp;"")=0,LEN(D54&amp;"")=0,LEN(E54&amp;"")=0,LEN(F54&amp;"")=0,LEN(G54&amp;"")=0,LEN(H54&amp;"")=0,LEN(I54&amp;"")=0,LEN(J54&amp;"")=0),"Complete model, input basis and evidence",IF(G54="Connected input",IF(OR(NOT(ISNUMBER(H54)),H54&lt;=0),"Enter positive rated mains input W","Recorded"),IF(G54="Count only",IF(H54&lt;&gt;"N/A","Count-only input W must be N/A","Recorded"),"Select Connected input or Count only")))))</x:f>
      </x:c>
      <x:c r="L54" s="28" t="str">
        <x:f>IF(A54="","",IF(K54&lt;&gt;"Recorded","",IF(COUNTIFS('Room Demand'!$D$68:$D$117,A54,'Room Demand'!$E$68:$E$117,F54)=0,"",IF(COUNTIFS('Room Demand'!$D$68:$D$117,A54,'Room Demand'!$E$68:$E$117,F54)&lt;&gt;COUNTIFS('Room Demand'!$D$68:$D$117,A54,'Room Demand'!$E$68:$E$117,F54,'Room Demand'!$N$68:$N$117,"Demand calculated"),"Resolve room-demand records",SUMIFS('Room Demand'!$H$68:$H$117,'Room Demand'!$D$68:$D$117,A54,'Room Demand'!$E$68:$E$117,F54)))))</x:f>
      </x:c>
      <x:c r="M54" s="28" t="str">
        <x:f>IF(A54="","",IF(K54&lt;&gt;"Recorded","",IF(COUNTIFS('Room Demand'!$D$68:$D$117,A54,'Room Demand'!$E$68:$E$117,F54)=0,"",IF(COUNTIFS('Room Demand'!$D$68:$D$117,A54,'Room Demand'!$E$68:$E$117,F54)&lt;&gt;COUNTIFS('Room Demand'!$D$68:$D$117,A54,'Room Demand'!$E$68:$E$117,F54,'Room Demand'!$N$68:$N$117,"Demand calculated"),"Resolve room-demand records",SUMIFS('Room Demand'!$I$68:$I$117,'Room Demand'!$D$68:$D$117,A54,'Room Demand'!$E$68:$E$117,F54)))))</x:f>
      </x:c>
      <x:c r="N54" s="29" t="str">
        <x:f>IF(A54="","",IF(K54&lt;&gt;"Recorded","",IF(G54="Count only","Excluded from input W",IF(COUNTIFS('Room Demand'!$D$68:$D$117,A54,'Room Demand'!$E$68:$E$117,F54)=0,"",IF(COUNTIFS('Room Demand'!$D$68:$D$117,A54,'Room Demand'!$E$68:$E$117,F54)&lt;&gt;COUNTIFS('Room Demand'!$D$68:$D$117,A54,'Room Demand'!$E$68:$E$117,F54,'Room Demand'!$N$68:$N$117,"Demand calculated"),"Resolve room-demand records",SUMIFS('Room Demand'!$J$68:$J$117,'Room Demand'!$D$68:$D$117,A54,'Room Demand'!$E$68:$E$117,F54))))))</x:f>
      </x:c>
    </x:row>
    <x:row r="55" ht="35" customHeight="1">
      <x:c r="A55" s="23"/>
      <x:c r="B55" s="23"/>
      <x:c r="C55" s="22"/>
      <x:c r="D55" s="23"/>
      <x:c r="E55" s="23"/>
      <x:c r="F55" s="23"/>
      <x:c r="G55" s="22"/>
      <x:c r="H55" s="24"/>
      <x:c r="I55" s="23"/>
      <x:c r="J55" s="23"/>
      <x:c r="K55" s="25" t="str">
        <x:f>IF(LEN(A55&amp;"")=0,IF(COUNTA(A55,B55,C55,D55,E55,F55,G55,H55,I55,J55)=0,"","Enter Item Type ID"),IF(COUNTIFS('Item Schedule'!$A$8:$A$57,A55)&lt;&gt;1,"Duplicate Item Type ID",IF(OR(LEN(B55&amp;"")=0,LEN(C55&amp;"")=0,LEN(D55&amp;"")=0,LEN(E55&amp;"")=0,LEN(F55&amp;"")=0,LEN(G55&amp;"")=0,LEN(H55&amp;"")=0,LEN(I55&amp;"")=0,LEN(J55&amp;"")=0),"Complete model, input basis and evidence",IF(G55="Connected input",IF(OR(NOT(ISNUMBER(H55)),H55&lt;=0),"Enter positive rated mains input W","Recorded"),IF(G55="Count only",IF(H55&lt;&gt;"N/A","Count-only input W must be N/A","Recorded"),"Select Connected input or Count only")))))</x:f>
      </x:c>
      <x:c r="L55" s="28" t="str">
        <x:f>IF(A55="","",IF(K55&lt;&gt;"Recorded","",IF(COUNTIFS('Room Demand'!$D$68:$D$117,A55,'Room Demand'!$E$68:$E$117,F55)=0,"",IF(COUNTIFS('Room Demand'!$D$68:$D$117,A55,'Room Demand'!$E$68:$E$117,F55)&lt;&gt;COUNTIFS('Room Demand'!$D$68:$D$117,A55,'Room Demand'!$E$68:$E$117,F55,'Room Demand'!$N$68:$N$117,"Demand calculated"),"Resolve room-demand records",SUMIFS('Room Demand'!$H$68:$H$117,'Room Demand'!$D$68:$D$117,A55,'Room Demand'!$E$68:$E$117,F55)))))</x:f>
      </x:c>
      <x:c r="M55" s="28" t="str">
        <x:f>IF(A55="","",IF(K55&lt;&gt;"Recorded","",IF(COUNTIFS('Room Demand'!$D$68:$D$117,A55,'Room Demand'!$E$68:$E$117,F55)=0,"",IF(COUNTIFS('Room Demand'!$D$68:$D$117,A55,'Room Demand'!$E$68:$E$117,F55)&lt;&gt;COUNTIFS('Room Demand'!$D$68:$D$117,A55,'Room Demand'!$E$68:$E$117,F55,'Room Demand'!$N$68:$N$117,"Demand calculated"),"Resolve room-demand records",SUMIFS('Room Demand'!$I$68:$I$117,'Room Demand'!$D$68:$D$117,A55,'Room Demand'!$E$68:$E$117,F55)))))</x:f>
      </x:c>
      <x:c r="N55" s="29" t="str">
        <x:f>IF(A55="","",IF(K55&lt;&gt;"Recorded","",IF(G55="Count only","Excluded from input W",IF(COUNTIFS('Room Demand'!$D$68:$D$117,A55,'Room Demand'!$E$68:$E$117,F55)=0,"",IF(COUNTIFS('Room Demand'!$D$68:$D$117,A55,'Room Demand'!$E$68:$E$117,F55)&lt;&gt;COUNTIFS('Room Demand'!$D$68:$D$117,A55,'Room Demand'!$E$68:$E$117,F55,'Room Demand'!$N$68:$N$117,"Demand calculated"),"Resolve room-demand records",SUMIFS('Room Demand'!$J$68:$J$117,'Room Demand'!$D$68:$D$117,A55,'Room Demand'!$E$68:$E$117,F55))))))</x:f>
      </x:c>
    </x:row>
    <x:row r="56" ht="35" customHeight="1">
      <x:c r="A56" s="23"/>
      <x:c r="B56" s="23"/>
      <x:c r="C56" s="22"/>
      <x:c r="D56" s="23"/>
      <x:c r="E56" s="23"/>
      <x:c r="F56" s="23"/>
      <x:c r="G56" s="22"/>
      <x:c r="H56" s="24"/>
      <x:c r="I56" s="23"/>
      <x:c r="J56" s="23"/>
      <x:c r="K56" s="25" t="str">
        <x:f>IF(LEN(A56&amp;"")=0,IF(COUNTA(A56,B56,C56,D56,E56,F56,G56,H56,I56,J56)=0,"","Enter Item Type ID"),IF(COUNTIFS('Item Schedule'!$A$8:$A$57,A56)&lt;&gt;1,"Duplicate Item Type ID",IF(OR(LEN(B56&amp;"")=0,LEN(C56&amp;"")=0,LEN(D56&amp;"")=0,LEN(E56&amp;"")=0,LEN(F56&amp;"")=0,LEN(G56&amp;"")=0,LEN(H56&amp;"")=0,LEN(I56&amp;"")=0,LEN(J56&amp;"")=0),"Complete model, input basis and evidence",IF(G56="Connected input",IF(OR(NOT(ISNUMBER(H56)),H56&lt;=0),"Enter positive rated mains input W","Recorded"),IF(G56="Count only",IF(H56&lt;&gt;"N/A","Count-only input W must be N/A","Recorded"),"Select Connected input or Count only")))))</x:f>
      </x:c>
      <x:c r="L56" s="28" t="str">
        <x:f>IF(A56="","",IF(K56&lt;&gt;"Recorded","",IF(COUNTIFS('Room Demand'!$D$68:$D$117,A56,'Room Demand'!$E$68:$E$117,F56)=0,"",IF(COUNTIFS('Room Demand'!$D$68:$D$117,A56,'Room Demand'!$E$68:$E$117,F56)&lt;&gt;COUNTIFS('Room Demand'!$D$68:$D$117,A56,'Room Demand'!$E$68:$E$117,F56,'Room Demand'!$N$68:$N$117,"Demand calculated"),"Resolve room-demand records",SUMIFS('Room Demand'!$H$68:$H$117,'Room Demand'!$D$68:$D$117,A56,'Room Demand'!$E$68:$E$117,F56)))))</x:f>
      </x:c>
      <x:c r="M56" s="28" t="str">
        <x:f>IF(A56="","",IF(K56&lt;&gt;"Recorded","",IF(COUNTIFS('Room Demand'!$D$68:$D$117,A56,'Room Demand'!$E$68:$E$117,F56)=0,"",IF(COUNTIFS('Room Demand'!$D$68:$D$117,A56,'Room Demand'!$E$68:$E$117,F56)&lt;&gt;COUNTIFS('Room Demand'!$D$68:$D$117,A56,'Room Demand'!$E$68:$E$117,F56,'Room Demand'!$N$68:$N$117,"Demand calculated"),"Resolve room-demand records",SUMIFS('Room Demand'!$I$68:$I$117,'Room Demand'!$D$68:$D$117,A56,'Room Demand'!$E$68:$E$117,F56)))))</x:f>
      </x:c>
      <x:c r="N56" s="29" t="str">
        <x:f>IF(A56="","",IF(K56&lt;&gt;"Recorded","",IF(G56="Count only","Excluded from input W",IF(COUNTIFS('Room Demand'!$D$68:$D$117,A56,'Room Demand'!$E$68:$E$117,F56)=0,"",IF(COUNTIFS('Room Demand'!$D$68:$D$117,A56,'Room Demand'!$E$68:$E$117,F56)&lt;&gt;COUNTIFS('Room Demand'!$D$68:$D$117,A56,'Room Demand'!$E$68:$E$117,F56,'Room Demand'!$N$68:$N$117,"Demand calculated"),"Resolve room-demand records",SUMIFS('Room Demand'!$J$68:$J$117,'Room Demand'!$D$68:$D$117,A56,'Room Demand'!$E$68:$E$117,F56))))))</x:f>
      </x:c>
    </x:row>
    <x:row r="57" ht="35" customHeight="1">
      <x:c r="A57" s="23"/>
      <x:c r="B57" s="23"/>
      <x:c r="C57" s="22"/>
      <x:c r="D57" s="23"/>
      <x:c r="E57" s="23"/>
      <x:c r="F57" s="23"/>
      <x:c r="G57" s="22"/>
      <x:c r="H57" s="24"/>
      <x:c r="I57" s="23"/>
      <x:c r="J57" s="23"/>
      <x:c r="K57" s="25" t="str">
        <x:f>IF(LEN(A57&amp;"")=0,IF(COUNTA(A57,B57,C57,D57,E57,F57,G57,H57,I57,J57)=0,"","Enter Item Type ID"),IF(COUNTIFS('Item Schedule'!$A$8:$A$57,A57)&lt;&gt;1,"Duplicate Item Type ID",IF(OR(LEN(B57&amp;"")=0,LEN(C57&amp;"")=0,LEN(D57&amp;"")=0,LEN(E57&amp;"")=0,LEN(F57&amp;"")=0,LEN(G57&amp;"")=0,LEN(H57&amp;"")=0,LEN(I57&amp;"")=0,LEN(J57&amp;"")=0),"Complete model, input basis and evidence",IF(G57="Connected input",IF(OR(NOT(ISNUMBER(H57)),H57&lt;=0),"Enter positive rated mains input W","Recorded"),IF(G57="Count only",IF(H57&lt;&gt;"N/A","Count-only input W must be N/A","Recorded"),"Select Connected input or Count only")))))</x:f>
      </x:c>
      <x:c r="L57" s="28" t="str">
        <x:f>IF(A57="","",IF(K57&lt;&gt;"Recorded","",IF(COUNTIFS('Room Demand'!$D$68:$D$117,A57,'Room Demand'!$E$68:$E$117,F57)=0,"",IF(COUNTIFS('Room Demand'!$D$68:$D$117,A57,'Room Demand'!$E$68:$E$117,F57)&lt;&gt;COUNTIFS('Room Demand'!$D$68:$D$117,A57,'Room Demand'!$E$68:$E$117,F57,'Room Demand'!$N$68:$N$117,"Demand calculated"),"Resolve room-demand records",SUMIFS('Room Demand'!$H$68:$H$117,'Room Demand'!$D$68:$D$117,A57,'Room Demand'!$E$68:$E$117,F57)))))</x:f>
      </x:c>
      <x:c r="M57" s="28" t="str">
        <x:f>IF(A57="","",IF(K57&lt;&gt;"Recorded","",IF(COUNTIFS('Room Demand'!$D$68:$D$117,A57,'Room Demand'!$E$68:$E$117,F57)=0,"",IF(COUNTIFS('Room Demand'!$D$68:$D$117,A57,'Room Demand'!$E$68:$E$117,F57)&lt;&gt;COUNTIFS('Room Demand'!$D$68:$D$117,A57,'Room Demand'!$E$68:$E$117,F57,'Room Demand'!$N$68:$N$117,"Demand calculated"),"Resolve room-demand records",SUMIFS('Room Demand'!$I$68:$I$117,'Room Demand'!$D$68:$D$117,A57,'Room Demand'!$E$68:$E$117,F57)))))</x:f>
      </x:c>
      <x:c r="N57" s="29" t="str">
        <x:f>IF(A57="","",IF(K57&lt;&gt;"Recorded","",IF(G57="Count only","Excluded from input W",IF(COUNTIFS('Room Demand'!$D$68:$D$117,A57,'Room Demand'!$E$68:$E$117,F57)=0,"",IF(COUNTIFS('Room Demand'!$D$68:$D$117,A57,'Room Demand'!$E$68:$E$117,F57)&lt;&gt;COUNTIFS('Room Demand'!$D$68:$D$117,A57,'Room Demand'!$E$68:$E$117,F57,'Room Demand'!$N$68:$N$117,"Demand calculated"),"Resolve room-demand records",SUMIFS('Room Demand'!$J$68:$J$117,'Room Demand'!$D$68:$D$117,A57,'Room Demand'!$E$68:$E$117,F57))))))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5" t="str">
        <x:v>Driver, control and drawing reviews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48" customHeight="1">
      <x:c r="A67" s="17" t="str">
        <x:v>Item Type ID</x:v>
      </x:c>
      <x:c r="B67" s="18" t="str">
        <x:v>Specification revision</x:v>
      </x:c>
      <x:c r="C67" s="18" t="str">
        <x:v>Driver / control reference</x:v>
      </x:c>
      <x:c r="D67" s="18" t="str">
        <x:v>Socket / lamp reference</x:v>
      </x:c>
      <x:c r="E67" s="18" t="str">
        <x:v>Wiring / drawing reference</x:v>
      </x:c>
      <x:c r="F67" s="18" t="str">
        <x:v>Review decision</x:v>
      </x:c>
      <x:c r="G67" s="18" t="str">
        <x:v>Reviewed by</x:v>
      </x:c>
      <x:c r="H67" s="18" t="str">
        <x:v>Review date</x:v>
      </x:c>
      <x:c r="I67" s="18" t="str">
        <x:v>Review record reference</x:v>
      </x:c>
      <x:c r="J67" s="19" t="str">
        <x:v>Review state</x:v>
      </x:c>
      <x:c r="K67" s="1"/>
      <x:c r="L67" s="1"/>
      <x:c r="M67" s="1"/>
      <x:c r="N67" s="1"/>
    </x:row>
    <x:row r="68" ht="35" customHeight="1">
      <x:c r="A68" s="23"/>
      <x:c r="B68" s="23"/>
      <x:c r="C68" s="23"/>
      <x:c r="D68" s="23"/>
      <x:c r="E68" s="23"/>
      <x:c r="F68" s="22"/>
      <x:c r="G68" s="23"/>
      <x:c r="H68" s="26"/>
      <x:c r="I68" s="23"/>
      <x:c r="J68" s="25" t="str">
        <x:f>IF(LEN(A68&amp;"")=0,IF(COUNTA(A68,B68,C68,D68,E68,F68,G68,H68,I68)=0,"","Enter Item Type ID"),IF(COUNTIFS('Item Schedule'!$A$68:$A$117,A68)&lt;&gt;1,"Duplicate technical review",IF(OR(LEN(B68&amp;"")=0,LEN(C68&amp;"")=0,LEN(D68&amp;"")=0,LEN(E68&amp;"")=0,LEN(F68&amp;"")=0,LEN(G68&amp;"")=0,LEN(H68&amp;"")=0,LEN(I68&amp;"")=0),"Complete driver, control and review references",IF(OR(NOT(ISNUMBER(H68)),H68&lt;=0),"Enter valid review date",IF(F68="Hold","Review on hold",IF(F68&lt;&gt;"Recorded","Select review decision",IF(COUNTIFS('Item Schedule'!$A$8:$A$57,A68)&lt;&gt;1,"Missing or duplicate Item Type ID",IF(INDEX('Item Schedule'!$F$8:$F$57,MATCH(A68,'Item Schedule'!$A$8:$A$57,0))&lt;&gt;B68,"Revision mismatch",IF(INDEX('Item Schedule'!$K$8:$K$57,MATCH(A68,'Item Schedule'!$A$8:$A$57,0))&lt;&gt;"Recorded","Item record incomplete","Linked")))))))))</x:f>
      </x:c>
      <x:c r="K68" s="1"/>
      <x:c r="L68" s="1"/>
      <x:c r="M68" s="1"/>
      <x:c r="N68" s="1"/>
    </x:row>
    <x:row r="69" ht="35" customHeight="1">
      <x:c r="A69" s="23"/>
      <x:c r="B69" s="23"/>
      <x:c r="C69" s="23"/>
      <x:c r="D69" s="23"/>
      <x:c r="E69" s="23"/>
      <x:c r="F69" s="22"/>
      <x:c r="G69" s="23"/>
      <x:c r="H69" s="26"/>
      <x:c r="I69" s="23"/>
      <x:c r="J69" s="25" t="str">
        <x:f>IF(LEN(A69&amp;"")=0,IF(COUNTA(A69,B69,C69,D69,E69,F69,G69,H69,I69)=0,"","Enter Item Type ID"),IF(COUNTIFS('Item Schedule'!$A$68:$A$117,A69)&lt;&gt;1,"Duplicate technical review",IF(OR(LEN(B69&amp;"")=0,LEN(C69&amp;"")=0,LEN(D69&amp;"")=0,LEN(E69&amp;"")=0,LEN(F69&amp;"")=0,LEN(G69&amp;"")=0,LEN(H69&amp;"")=0,LEN(I69&amp;"")=0),"Complete driver, control and review references",IF(OR(NOT(ISNUMBER(H69)),H69&lt;=0),"Enter valid review date",IF(F69="Hold","Review on hold",IF(F69&lt;&gt;"Recorded","Select review decision",IF(COUNTIFS('Item Schedule'!$A$8:$A$57,A69)&lt;&gt;1,"Missing or duplicate Item Type ID",IF(INDEX('Item Schedule'!$F$8:$F$57,MATCH(A69,'Item Schedule'!$A$8:$A$57,0))&lt;&gt;B69,"Revision mismatch",IF(INDEX('Item Schedule'!$K$8:$K$57,MATCH(A69,'Item Schedule'!$A$8:$A$57,0))&lt;&gt;"Recorded","Item record incomplete","Linked")))))))))</x:f>
      </x:c>
      <x:c r="K69" s="1"/>
      <x:c r="L69" s="1"/>
      <x:c r="M69" s="1"/>
      <x:c r="N69" s="1"/>
    </x:row>
    <x:row r="70" ht="35" customHeight="1">
      <x:c r="A70" s="23"/>
      <x:c r="B70" s="23"/>
      <x:c r="C70" s="23"/>
      <x:c r="D70" s="23"/>
      <x:c r="E70" s="23"/>
      <x:c r="F70" s="22"/>
      <x:c r="G70" s="23"/>
      <x:c r="H70" s="26"/>
      <x:c r="I70" s="23"/>
      <x:c r="J70" s="25" t="str">
        <x:f>IF(LEN(A70&amp;"")=0,IF(COUNTA(A70,B70,C70,D70,E70,F70,G70,H70,I70)=0,"","Enter Item Type ID"),IF(COUNTIFS('Item Schedule'!$A$68:$A$117,A70)&lt;&gt;1,"Duplicate technical review",IF(OR(LEN(B70&amp;"")=0,LEN(C70&amp;"")=0,LEN(D70&amp;"")=0,LEN(E70&amp;"")=0,LEN(F70&amp;"")=0,LEN(G70&amp;"")=0,LEN(H70&amp;"")=0,LEN(I70&amp;"")=0),"Complete driver, control and review references",IF(OR(NOT(ISNUMBER(H70)),H70&lt;=0),"Enter valid review date",IF(F70="Hold","Review on hold",IF(F70&lt;&gt;"Recorded","Select review decision",IF(COUNTIFS('Item Schedule'!$A$8:$A$57,A70)&lt;&gt;1,"Missing or duplicate Item Type ID",IF(INDEX('Item Schedule'!$F$8:$F$57,MATCH(A70,'Item Schedule'!$A$8:$A$57,0))&lt;&gt;B70,"Revision mismatch",IF(INDEX('Item Schedule'!$K$8:$K$57,MATCH(A70,'Item Schedule'!$A$8:$A$57,0))&lt;&gt;"Recorded","Item record incomplete","Linked")))))))))</x:f>
      </x:c>
      <x:c r="K70" s="1"/>
      <x:c r="L70" s="1"/>
      <x:c r="M70" s="1"/>
      <x:c r="N70" s="1"/>
    </x:row>
    <x:row r="71" ht="35" customHeight="1">
      <x:c r="A71" s="23"/>
      <x:c r="B71" s="23"/>
      <x:c r="C71" s="23"/>
      <x:c r="D71" s="23"/>
      <x:c r="E71" s="23"/>
      <x:c r="F71" s="22"/>
      <x:c r="G71" s="23"/>
      <x:c r="H71" s="26"/>
      <x:c r="I71" s="23"/>
      <x:c r="J71" s="25" t="str">
        <x:f>IF(LEN(A71&amp;"")=0,IF(COUNTA(A71,B71,C71,D71,E71,F71,G71,H71,I71)=0,"","Enter Item Type ID"),IF(COUNTIFS('Item Schedule'!$A$68:$A$117,A71)&lt;&gt;1,"Duplicate technical review",IF(OR(LEN(B71&amp;"")=0,LEN(C71&amp;"")=0,LEN(D71&amp;"")=0,LEN(E71&amp;"")=0,LEN(F71&amp;"")=0,LEN(G71&amp;"")=0,LEN(H71&amp;"")=0,LEN(I71&amp;"")=0),"Complete driver, control and review references",IF(OR(NOT(ISNUMBER(H71)),H71&lt;=0),"Enter valid review date",IF(F71="Hold","Review on hold",IF(F71&lt;&gt;"Recorded","Select review decision",IF(COUNTIFS('Item Schedule'!$A$8:$A$57,A71)&lt;&gt;1,"Missing or duplicate Item Type ID",IF(INDEX('Item Schedule'!$F$8:$F$57,MATCH(A71,'Item Schedule'!$A$8:$A$57,0))&lt;&gt;B71,"Revision mismatch",IF(INDEX('Item Schedule'!$K$8:$K$57,MATCH(A71,'Item Schedule'!$A$8:$A$57,0))&lt;&gt;"Recorded","Item record incomplete","Linked")))))))))</x:f>
      </x:c>
      <x:c r="K71" s="1"/>
      <x:c r="L71" s="1"/>
      <x:c r="M71" s="1"/>
      <x:c r="N71" s="1"/>
    </x:row>
    <x:row r="72" ht="35" customHeight="1">
      <x:c r="A72" s="23"/>
      <x:c r="B72" s="23"/>
      <x:c r="C72" s="23"/>
      <x:c r="D72" s="23"/>
      <x:c r="E72" s="23"/>
      <x:c r="F72" s="22"/>
      <x:c r="G72" s="23"/>
      <x:c r="H72" s="26"/>
      <x:c r="I72" s="23"/>
      <x:c r="J72" s="25" t="str">
        <x:f>IF(LEN(A72&amp;"")=0,IF(COUNTA(A72,B72,C72,D72,E72,F72,G72,H72,I72)=0,"","Enter Item Type ID"),IF(COUNTIFS('Item Schedule'!$A$68:$A$117,A72)&lt;&gt;1,"Duplicate technical review",IF(OR(LEN(B72&amp;"")=0,LEN(C72&amp;"")=0,LEN(D72&amp;"")=0,LEN(E72&amp;"")=0,LEN(F72&amp;"")=0,LEN(G72&amp;"")=0,LEN(H72&amp;"")=0,LEN(I72&amp;"")=0),"Complete driver, control and review references",IF(OR(NOT(ISNUMBER(H72)),H72&lt;=0),"Enter valid review date",IF(F72="Hold","Review on hold",IF(F72&lt;&gt;"Recorded","Select review decision",IF(COUNTIFS('Item Schedule'!$A$8:$A$57,A72)&lt;&gt;1,"Missing or duplicate Item Type ID",IF(INDEX('Item Schedule'!$F$8:$F$57,MATCH(A72,'Item Schedule'!$A$8:$A$57,0))&lt;&gt;B72,"Revision mismatch",IF(INDEX('Item Schedule'!$K$8:$K$57,MATCH(A72,'Item Schedule'!$A$8:$A$57,0))&lt;&gt;"Recorded","Item record incomplete","Linked")))))))))</x:f>
      </x:c>
      <x:c r="K72" s="1"/>
      <x:c r="L72" s="1"/>
      <x:c r="M72" s="1"/>
      <x:c r="N72" s="1"/>
    </x:row>
    <x:row r="73" ht="35" customHeight="1">
      <x:c r="A73" s="23"/>
      <x:c r="B73" s="23"/>
      <x:c r="C73" s="23"/>
      <x:c r="D73" s="23"/>
      <x:c r="E73" s="23"/>
      <x:c r="F73" s="22"/>
      <x:c r="G73" s="23"/>
      <x:c r="H73" s="26"/>
      <x:c r="I73" s="23"/>
      <x:c r="J73" s="25" t="str">
        <x:f>IF(LEN(A73&amp;"")=0,IF(COUNTA(A73,B73,C73,D73,E73,F73,G73,H73,I73)=0,"","Enter Item Type ID"),IF(COUNTIFS('Item Schedule'!$A$68:$A$117,A73)&lt;&gt;1,"Duplicate technical review",IF(OR(LEN(B73&amp;"")=0,LEN(C73&amp;"")=0,LEN(D73&amp;"")=0,LEN(E73&amp;"")=0,LEN(F73&amp;"")=0,LEN(G73&amp;"")=0,LEN(H73&amp;"")=0,LEN(I73&amp;"")=0),"Complete driver, control and review references",IF(OR(NOT(ISNUMBER(H73)),H73&lt;=0),"Enter valid review date",IF(F73="Hold","Review on hold",IF(F73&lt;&gt;"Recorded","Select review decision",IF(COUNTIFS('Item Schedule'!$A$8:$A$57,A73)&lt;&gt;1,"Missing or duplicate Item Type ID",IF(INDEX('Item Schedule'!$F$8:$F$57,MATCH(A73,'Item Schedule'!$A$8:$A$57,0))&lt;&gt;B73,"Revision mismatch",IF(INDEX('Item Schedule'!$K$8:$K$57,MATCH(A73,'Item Schedule'!$A$8:$A$57,0))&lt;&gt;"Recorded","Item record incomplete","Linked")))))))))</x:f>
      </x:c>
      <x:c r="K73" s="1"/>
      <x:c r="L73" s="1"/>
      <x:c r="M73" s="1"/>
      <x:c r="N73" s="1"/>
    </x:row>
    <x:row r="74" ht="35" customHeight="1">
      <x:c r="A74" s="23"/>
      <x:c r="B74" s="23"/>
      <x:c r="C74" s="23"/>
      <x:c r="D74" s="23"/>
      <x:c r="E74" s="23"/>
      <x:c r="F74" s="22"/>
      <x:c r="G74" s="23"/>
      <x:c r="H74" s="26"/>
      <x:c r="I74" s="23"/>
      <x:c r="J74" s="25" t="str">
        <x:f>IF(LEN(A74&amp;"")=0,IF(COUNTA(A74,B74,C74,D74,E74,F74,G74,H74,I74)=0,"","Enter Item Type ID"),IF(COUNTIFS('Item Schedule'!$A$68:$A$117,A74)&lt;&gt;1,"Duplicate technical review",IF(OR(LEN(B74&amp;"")=0,LEN(C74&amp;"")=0,LEN(D74&amp;"")=0,LEN(E74&amp;"")=0,LEN(F74&amp;"")=0,LEN(G74&amp;"")=0,LEN(H74&amp;"")=0,LEN(I74&amp;"")=0),"Complete driver, control and review references",IF(OR(NOT(ISNUMBER(H74)),H74&lt;=0),"Enter valid review date",IF(F74="Hold","Review on hold",IF(F74&lt;&gt;"Recorded","Select review decision",IF(COUNTIFS('Item Schedule'!$A$8:$A$57,A74)&lt;&gt;1,"Missing or duplicate Item Type ID",IF(INDEX('Item Schedule'!$F$8:$F$57,MATCH(A74,'Item Schedule'!$A$8:$A$57,0))&lt;&gt;B74,"Revision mismatch",IF(INDEX('Item Schedule'!$K$8:$K$57,MATCH(A74,'Item Schedule'!$A$8:$A$57,0))&lt;&gt;"Recorded","Item record incomplete","Linked")))))))))</x:f>
      </x:c>
      <x:c r="K74" s="1"/>
      <x:c r="L74" s="1"/>
      <x:c r="M74" s="1"/>
      <x:c r="N74" s="1"/>
    </x:row>
    <x:row r="75" ht="35" customHeight="1">
      <x:c r="A75" s="23"/>
      <x:c r="B75" s="23"/>
      <x:c r="C75" s="23"/>
      <x:c r="D75" s="23"/>
      <x:c r="E75" s="23"/>
      <x:c r="F75" s="22"/>
      <x:c r="G75" s="23"/>
      <x:c r="H75" s="26"/>
      <x:c r="I75" s="23"/>
      <x:c r="J75" s="25" t="str">
        <x:f>IF(LEN(A75&amp;"")=0,IF(COUNTA(A75,B75,C75,D75,E75,F75,G75,H75,I75)=0,"","Enter Item Type ID"),IF(COUNTIFS('Item Schedule'!$A$68:$A$117,A75)&lt;&gt;1,"Duplicate technical review",IF(OR(LEN(B75&amp;"")=0,LEN(C75&amp;"")=0,LEN(D75&amp;"")=0,LEN(E75&amp;"")=0,LEN(F75&amp;"")=0,LEN(G75&amp;"")=0,LEN(H75&amp;"")=0,LEN(I75&amp;"")=0),"Complete driver, control and review references",IF(OR(NOT(ISNUMBER(H75)),H75&lt;=0),"Enter valid review date",IF(F75="Hold","Review on hold",IF(F75&lt;&gt;"Recorded","Select review decision",IF(COUNTIFS('Item Schedule'!$A$8:$A$57,A75)&lt;&gt;1,"Missing or duplicate Item Type ID",IF(INDEX('Item Schedule'!$F$8:$F$57,MATCH(A75,'Item Schedule'!$A$8:$A$57,0))&lt;&gt;B75,"Revision mismatch",IF(INDEX('Item Schedule'!$K$8:$K$57,MATCH(A75,'Item Schedule'!$A$8:$A$57,0))&lt;&gt;"Recorded","Item record incomplete","Linked")))))))))</x:f>
      </x:c>
      <x:c r="K75" s="1"/>
      <x:c r="L75" s="1"/>
      <x:c r="M75" s="1"/>
      <x:c r="N75" s="1"/>
    </x:row>
    <x:row r="76" ht="35" customHeight="1">
      <x:c r="A76" s="23"/>
      <x:c r="B76" s="23"/>
      <x:c r="C76" s="23"/>
      <x:c r="D76" s="23"/>
      <x:c r="E76" s="23"/>
      <x:c r="F76" s="22"/>
      <x:c r="G76" s="23"/>
      <x:c r="H76" s="26"/>
      <x:c r="I76" s="23"/>
      <x:c r="J76" s="25" t="str">
        <x:f>IF(LEN(A76&amp;"")=0,IF(COUNTA(A76,B76,C76,D76,E76,F76,G76,H76,I76)=0,"","Enter Item Type ID"),IF(COUNTIFS('Item Schedule'!$A$68:$A$117,A76)&lt;&gt;1,"Duplicate technical review",IF(OR(LEN(B76&amp;"")=0,LEN(C76&amp;"")=0,LEN(D76&amp;"")=0,LEN(E76&amp;"")=0,LEN(F76&amp;"")=0,LEN(G76&amp;"")=0,LEN(H76&amp;"")=0,LEN(I76&amp;"")=0),"Complete driver, control and review references",IF(OR(NOT(ISNUMBER(H76)),H76&lt;=0),"Enter valid review date",IF(F76="Hold","Review on hold",IF(F76&lt;&gt;"Recorded","Select review decision",IF(COUNTIFS('Item Schedule'!$A$8:$A$57,A76)&lt;&gt;1,"Missing or duplicate Item Type ID",IF(INDEX('Item Schedule'!$F$8:$F$57,MATCH(A76,'Item Schedule'!$A$8:$A$57,0))&lt;&gt;B76,"Revision mismatch",IF(INDEX('Item Schedule'!$K$8:$K$57,MATCH(A76,'Item Schedule'!$A$8:$A$57,0))&lt;&gt;"Recorded","Item record incomplete","Linked")))))))))</x:f>
      </x:c>
      <x:c r="K76" s="1"/>
      <x:c r="L76" s="1"/>
      <x:c r="M76" s="1"/>
      <x:c r="N76" s="1"/>
    </x:row>
    <x:row r="77" ht="35" customHeight="1">
      <x:c r="A77" s="23"/>
      <x:c r="B77" s="23"/>
      <x:c r="C77" s="23"/>
      <x:c r="D77" s="23"/>
      <x:c r="E77" s="23"/>
      <x:c r="F77" s="22"/>
      <x:c r="G77" s="23"/>
      <x:c r="H77" s="26"/>
      <x:c r="I77" s="23"/>
      <x:c r="J77" s="25" t="str">
        <x:f>IF(LEN(A77&amp;"")=0,IF(COUNTA(A77,B77,C77,D77,E77,F77,G77,H77,I77)=0,"","Enter Item Type ID"),IF(COUNTIFS('Item Schedule'!$A$68:$A$117,A77)&lt;&gt;1,"Duplicate technical review",IF(OR(LEN(B77&amp;"")=0,LEN(C77&amp;"")=0,LEN(D77&amp;"")=0,LEN(E77&amp;"")=0,LEN(F77&amp;"")=0,LEN(G77&amp;"")=0,LEN(H77&amp;"")=0,LEN(I77&amp;"")=0),"Complete driver, control and review references",IF(OR(NOT(ISNUMBER(H77)),H77&lt;=0),"Enter valid review date",IF(F77="Hold","Review on hold",IF(F77&lt;&gt;"Recorded","Select review decision",IF(COUNTIFS('Item Schedule'!$A$8:$A$57,A77)&lt;&gt;1,"Missing or duplicate Item Type ID",IF(INDEX('Item Schedule'!$F$8:$F$57,MATCH(A77,'Item Schedule'!$A$8:$A$57,0))&lt;&gt;B77,"Revision mismatch",IF(INDEX('Item Schedule'!$K$8:$K$57,MATCH(A77,'Item Schedule'!$A$8:$A$57,0))&lt;&gt;"Recorded","Item record incomplete","Linked")))))))))</x:f>
      </x:c>
      <x:c r="K77" s="1"/>
      <x:c r="L77" s="1"/>
      <x:c r="M77" s="1"/>
      <x:c r="N77" s="1"/>
    </x:row>
    <x:row r="78" ht="35" customHeight="1">
      <x:c r="A78" s="23"/>
      <x:c r="B78" s="23"/>
      <x:c r="C78" s="23"/>
      <x:c r="D78" s="23"/>
      <x:c r="E78" s="23"/>
      <x:c r="F78" s="22"/>
      <x:c r="G78" s="23"/>
      <x:c r="H78" s="26"/>
      <x:c r="I78" s="23"/>
      <x:c r="J78" s="25" t="str">
        <x:f>IF(LEN(A78&amp;"")=0,IF(COUNTA(A78,B78,C78,D78,E78,F78,G78,H78,I78)=0,"","Enter Item Type ID"),IF(COUNTIFS('Item Schedule'!$A$68:$A$117,A78)&lt;&gt;1,"Duplicate technical review",IF(OR(LEN(B78&amp;"")=0,LEN(C78&amp;"")=0,LEN(D78&amp;"")=0,LEN(E78&amp;"")=0,LEN(F78&amp;"")=0,LEN(G78&amp;"")=0,LEN(H78&amp;"")=0,LEN(I78&amp;"")=0),"Complete driver, control and review references",IF(OR(NOT(ISNUMBER(H78)),H78&lt;=0),"Enter valid review date",IF(F78="Hold","Review on hold",IF(F78&lt;&gt;"Recorded","Select review decision",IF(COUNTIFS('Item Schedule'!$A$8:$A$57,A78)&lt;&gt;1,"Missing or duplicate Item Type ID",IF(INDEX('Item Schedule'!$F$8:$F$57,MATCH(A78,'Item Schedule'!$A$8:$A$57,0))&lt;&gt;B78,"Revision mismatch",IF(INDEX('Item Schedule'!$K$8:$K$57,MATCH(A78,'Item Schedule'!$A$8:$A$57,0))&lt;&gt;"Recorded","Item record incomplete","Linked")))))))))</x:f>
      </x:c>
      <x:c r="K78" s="1"/>
      <x:c r="L78" s="1"/>
      <x:c r="M78" s="1"/>
      <x:c r="N78" s="1"/>
    </x:row>
    <x:row r="79" ht="35" customHeight="1">
      <x:c r="A79" s="23"/>
      <x:c r="B79" s="23"/>
      <x:c r="C79" s="23"/>
      <x:c r="D79" s="23"/>
      <x:c r="E79" s="23"/>
      <x:c r="F79" s="22"/>
      <x:c r="G79" s="23"/>
      <x:c r="H79" s="26"/>
      <x:c r="I79" s="23"/>
      <x:c r="J79" s="25" t="str">
        <x:f>IF(LEN(A79&amp;"")=0,IF(COUNTA(A79,B79,C79,D79,E79,F79,G79,H79,I79)=0,"","Enter Item Type ID"),IF(COUNTIFS('Item Schedule'!$A$68:$A$117,A79)&lt;&gt;1,"Duplicate technical review",IF(OR(LEN(B79&amp;"")=0,LEN(C79&amp;"")=0,LEN(D79&amp;"")=0,LEN(E79&amp;"")=0,LEN(F79&amp;"")=0,LEN(G79&amp;"")=0,LEN(H79&amp;"")=0,LEN(I79&amp;"")=0),"Complete driver, control and review references",IF(OR(NOT(ISNUMBER(H79)),H79&lt;=0),"Enter valid review date",IF(F79="Hold","Review on hold",IF(F79&lt;&gt;"Recorded","Select review decision",IF(COUNTIFS('Item Schedule'!$A$8:$A$57,A79)&lt;&gt;1,"Missing or duplicate Item Type ID",IF(INDEX('Item Schedule'!$F$8:$F$57,MATCH(A79,'Item Schedule'!$A$8:$A$57,0))&lt;&gt;B79,"Revision mismatch",IF(INDEX('Item Schedule'!$K$8:$K$57,MATCH(A79,'Item Schedule'!$A$8:$A$57,0))&lt;&gt;"Recorded","Item record incomplete","Linked")))))))))</x:f>
      </x:c>
      <x:c r="K79" s="1"/>
      <x:c r="L79" s="1"/>
      <x:c r="M79" s="1"/>
      <x:c r="N79" s="1"/>
    </x:row>
    <x:row r="80" ht="35" customHeight="1">
      <x:c r="A80" s="23"/>
      <x:c r="B80" s="23"/>
      <x:c r="C80" s="23"/>
      <x:c r="D80" s="23"/>
      <x:c r="E80" s="23"/>
      <x:c r="F80" s="22"/>
      <x:c r="G80" s="23"/>
      <x:c r="H80" s="26"/>
      <x:c r="I80" s="23"/>
      <x:c r="J80" s="25" t="str">
        <x:f>IF(LEN(A80&amp;"")=0,IF(COUNTA(A80,B80,C80,D80,E80,F80,G80,H80,I80)=0,"","Enter Item Type ID"),IF(COUNTIFS('Item Schedule'!$A$68:$A$117,A80)&lt;&gt;1,"Duplicate technical review",IF(OR(LEN(B80&amp;"")=0,LEN(C80&amp;"")=0,LEN(D80&amp;"")=0,LEN(E80&amp;"")=0,LEN(F80&amp;"")=0,LEN(G80&amp;"")=0,LEN(H80&amp;"")=0,LEN(I80&amp;"")=0),"Complete driver, control and review references",IF(OR(NOT(ISNUMBER(H80)),H80&lt;=0),"Enter valid review date",IF(F80="Hold","Review on hold",IF(F80&lt;&gt;"Recorded","Select review decision",IF(COUNTIFS('Item Schedule'!$A$8:$A$57,A80)&lt;&gt;1,"Missing or duplicate Item Type ID",IF(INDEX('Item Schedule'!$F$8:$F$57,MATCH(A80,'Item Schedule'!$A$8:$A$57,0))&lt;&gt;B80,"Revision mismatch",IF(INDEX('Item Schedule'!$K$8:$K$57,MATCH(A80,'Item Schedule'!$A$8:$A$57,0))&lt;&gt;"Recorded","Item record incomplete","Linked")))))))))</x:f>
      </x:c>
      <x:c r="K80" s="1"/>
      <x:c r="L80" s="1"/>
      <x:c r="M80" s="1"/>
      <x:c r="N80" s="1"/>
    </x:row>
    <x:row r="81" ht="35" customHeight="1">
      <x:c r="A81" s="23"/>
      <x:c r="B81" s="23"/>
      <x:c r="C81" s="23"/>
      <x:c r="D81" s="23"/>
      <x:c r="E81" s="23"/>
      <x:c r="F81" s="22"/>
      <x:c r="G81" s="23"/>
      <x:c r="H81" s="26"/>
      <x:c r="I81" s="23"/>
      <x:c r="J81" s="25" t="str">
        <x:f>IF(LEN(A81&amp;"")=0,IF(COUNTA(A81,B81,C81,D81,E81,F81,G81,H81,I81)=0,"","Enter Item Type ID"),IF(COUNTIFS('Item Schedule'!$A$68:$A$117,A81)&lt;&gt;1,"Duplicate technical review",IF(OR(LEN(B81&amp;"")=0,LEN(C81&amp;"")=0,LEN(D81&amp;"")=0,LEN(E81&amp;"")=0,LEN(F81&amp;"")=0,LEN(G81&amp;"")=0,LEN(H81&amp;"")=0,LEN(I81&amp;"")=0),"Complete driver, control and review references",IF(OR(NOT(ISNUMBER(H81)),H81&lt;=0),"Enter valid review date",IF(F81="Hold","Review on hold",IF(F81&lt;&gt;"Recorded","Select review decision",IF(COUNTIFS('Item Schedule'!$A$8:$A$57,A81)&lt;&gt;1,"Missing or duplicate Item Type ID",IF(INDEX('Item Schedule'!$F$8:$F$57,MATCH(A81,'Item Schedule'!$A$8:$A$57,0))&lt;&gt;B81,"Revision mismatch",IF(INDEX('Item Schedule'!$K$8:$K$57,MATCH(A81,'Item Schedule'!$A$8:$A$57,0))&lt;&gt;"Recorded","Item record incomplete","Linked")))))))))</x:f>
      </x:c>
      <x:c r="K81" s="1"/>
      <x:c r="L81" s="1"/>
      <x:c r="M81" s="1"/>
      <x:c r="N81" s="1"/>
    </x:row>
    <x:row r="82" ht="35" customHeight="1">
      <x:c r="A82" s="23"/>
      <x:c r="B82" s="23"/>
      <x:c r="C82" s="23"/>
      <x:c r="D82" s="23"/>
      <x:c r="E82" s="23"/>
      <x:c r="F82" s="22"/>
      <x:c r="G82" s="23"/>
      <x:c r="H82" s="26"/>
      <x:c r="I82" s="23"/>
      <x:c r="J82" s="25" t="str">
        <x:f>IF(LEN(A82&amp;"")=0,IF(COUNTA(A82,B82,C82,D82,E82,F82,G82,H82,I82)=0,"","Enter Item Type ID"),IF(COUNTIFS('Item Schedule'!$A$68:$A$117,A82)&lt;&gt;1,"Duplicate technical review",IF(OR(LEN(B82&amp;"")=0,LEN(C82&amp;"")=0,LEN(D82&amp;"")=0,LEN(E82&amp;"")=0,LEN(F82&amp;"")=0,LEN(G82&amp;"")=0,LEN(H82&amp;"")=0,LEN(I82&amp;"")=0),"Complete driver, control and review references",IF(OR(NOT(ISNUMBER(H82)),H82&lt;=0),"Enter valid review date",IF(F82="Hold","Review on hold",IF(F82&lt;&gt;"Recorded","Select review decision",IF(COUNTIFS('Item Schedule'!$A$8:$A$57,A82)&lt;&gt;1,"Missing or duplicate Item Type ID",IF(INDEX('Item Schedule'!$F$8:$F$57,MATCH(A82,'Item Schedule'!$A$8:$A$57,0))&lt;&gt;B82,"Revision mismatch",IF(INDEX('Item Schedule'!$K$8:$K$57,MATCH(A82,'Item Schedule'!$A$8:$A$57,0))&lt;&gt;"Recorded","Item record incomplete","Linked")))))))))</x:f>
      </x:c>
      <x:c r="K82" s="1"/>
      <x:c r="L82" s="1"/>
      <x:c r="M82" s="1"/>
      <x:c r="N82" s="1"/>
    </x:row>
    <x:row r="83" ht="35" customHeight="1">
      <x:c r="A83" s="23"/>
      <x:c r="B83" s="23"/>
      <x:c r="C83" s="23"/>
      <x:c r="D83" s="23"/>
      <x:c r="E83" s="23"/>
      <x:c r="F83" s="22"/>
      <x:c r="G83" s="23"/>
      <x:c r="H83" s="26"/>
      <x:c r="I83" s="23"/>
      <x:c r="J83" s="25" t="str">
        <x:f>IF(LEN(A83&amp;"")=0,IF(COUNTA(A83,B83,C83,D83,E83,F83,G83,H83,I83)=0,"","Enter Item Type ID"),IF(COUNTIFS('Item Schedule'!$A$68:$A$117,A83)&lt;&gt;1,"Duplicate technical review",IF(OR(LEN(B83&amp;"")=0,LEN(C83&amp;"")=0,LEN(D83&amp;"")=0,LEN(E83&amp;"")=0,LEN(F83&amp;"")=0,LEN(G83&amp;"")=0,LEN(H83&amp;"")=0,LEN(I83&amp;"")=0),"Complete driver, control and review references",IF(OR(NOT(ISNUMBER(H83)),H83&lt;=0),"Enter valid review date",IF(F83="Hold","Review on hold",IF(F83&lt;&gt;"Recorded","Select review decision",IF(COUNTIFS('Item Schedule'!$A$8:$A$57,A83)&lt;&gt;1,"Missing or duplicate Item Type ID",IF(INDEX('Item Schedule'!$F$8:$F$57,MATCH(A83,'Item Schedule'!$A$8:$A$57,0))&lt;&gt;B83,"Revision mismatch",IF(INDEX('Item Schedule'!$K$8:$K$57,MATCH(A83,'Item Schedule'!$A$8:$A$57,0))&lt;&gt;"Recorded","Item record incomplete","Linked")))))))))</x:f>
      </x:c>
      <x:c r="K83" s="1"/>
      <x:c r="L83" s="1"/>
      <x:c r="M83" s="1"/>
      <x:c r="N83" s="1"/>
    </x:row>
    <x:row r="84" ht="35" customHeight="1">
      <x:c r="A84" s="23"/>
      <x:c r="B84" s="23"/>
      <x:c r="C84" s="23"/>
      <x:c r="D84" s="23"/>
      <x:c r="E84" s="23"/>
      <x:c r="F84" s="22"/>
      <x:c r="G84" s="23"/>
      <x:c r="H84" s="26"/>
      <x:c r="I84" s="23"/>
      <x:c r="J84" s="25" t="str">
        <x:f>IF(LEN(A84&amp;"")=0,IF(COUNTA(A84,B84,C84,D84,E84,F84,G84,H84,I84)=0,"","Enter Item Type ID"),IF(COUNTIFS('Item Schedule'!$A$68:$A$117,A84)&lt;&gt;1,"Duplicate technical review",IF(OR(LEN(B84&amp;"")=0,LEN(C84&amp;"")=0,LEN(D84&amp;"")=0,LEN(E84&amp;"")=0,LEN(F84&amp;"")=0,LEN(G84&amp;"")=0,LEN(H84&amp;"")=0,LEN(I84&amp;"")=0),"Complete driver, control and review references",IF(OR(NOT(ISNUMBER(H84)),H84&lt;=0),"Enter valid review date",IF(F84="Hold","Review on hold",IF(F84&lt;&gt;"Recorded","Select review decision",IF(COUNTIFS('Item Schedule'!$A$8:$A$57,A84)&lt;&gt;1,"Missing or duplicate Item Type ID",IF(INDEX('Item Schedule'!$F$8:$F$57,MATCH(A84,'Item Schedule'!$A$8:$A$57,0))&lt;&gt;B84,"Revision mismatch",IF(INDEX('Item Schedule'!$K$8:$K$57,MATCH(A84,'Item Schedule'!$A$8:$A$57,0))&lt;&gt;"Recorded","Item record incomplete","Linked")))))))))</x:f>
      </x:c>
      <x:c r="K84" s="1"/>
      <x:c r="L84" s="1"/>
      <x:c r="M84" s="1"/>
      <x:c r="N84" s="1"/>
    </x:row>
    <x:row r="85" ht="35" customHeight="1">
      <x:c r="A85" s="23"/>
      <x:c r="B85" s="23"/>
      <x:c r="C85" s="23"/>
      <x:c r="D85" s="23"/>
      <x:c r="E85" s="23"/>
      <x:c r="F85" s="22"/>
      <x:c r="G85" s="23"/>
      <x:c r="H85" s="26"/>
      <x:c r="I85" s="23"/>
      <x:c r="J85" s="25" t="str">
        <x:f>IF(LEN(A85&amp;"")=0,IF(COUNTA(A85,B85,C85,D85,E85,F85,G85,H85,I85)=0,"","Enter Item Type ID"),IF(COUNTIFS('Item Schedule'!$A$68:$A$117,A85)&lt;&gt;1,"Duplicate technical review",IF(OR(LEN(B85&amp;"")=0,LEN(C85&amp;"")=0,LEN(D85&amp;"")=0,LEN(E85&amp;"")=0,LEN(F85&amp;"")=0,LEN(G85&amp;"")=0,LEN(H85&amp;"")=0,LEN(I85&amp;"")=0),"Complete driver, control and review references",IF(OR(NOT(ISNUMBER(H85)),H85&lt;=0),"Enter valid review date",IF(F85="Hold","Review on hold",IF(F85&lt;&gt;"Recorded","Select review decision",IF(COUNTIFS('Item Schedule'!$A$8:$A$57,A85)&lt;&gt;1,"Missing or duplicate Item Type ID",IF(INDEX('Item Schedule'!$F$8:$F$57,MATCH(A85,'Item Schedule'!$A$8:$A$57,0))&lt;&gt;B85,"Revision mismatch",IF(INDEX('Item Schedule'!$K$8:$K$57,MATCH(A85,'Item Schedule'!$A$8:$A$57,0))&lt;&gt;"Recorded","Item record incomplete","Linked")))))))))</x:f>
      </x:c>
      <x:c r="K85" s="1"/>
      <x:c r="L85" s="1"/>
      <x:c r="M85" s="1"/>
      <x:c r="N85" s="1"/>
    </x:row>
    <x:row r="86" ht="35" customHeight="1">
      <x:c r="A86" s="23"/>
      <x:c r="B86" s="23"/>
      <x:c r="C86" s="23"/>
      <x:c r="D86" s="23"/>
      <x:c r="E86" s="23"/>
      <x:c r="F86" s="22"/>
      <x:c r="G86" s="23"/>
      <x:c r="H86" s="26"/>
      <x:c r="I86" s="23"/>
      <x:c r="J86" s="25" t="str">
        <x:f>IF(LEN(A86&amp;"")=0,IF(COUNTA(A86,B86,C86,D86,E86,F86,G86,H86,I86)=0,"","Enter Item Type ID"),IF(COUNTIFS('Item Schedule'!$A$68:$A$117,A86)&lt;&gt;1,"Duplicate technical review",IF(OR(LEN(B86&amp;"")=0,LEN(C86&amp;"")=0,LEN(D86&amp;"")=0,LEN(E86&amp;"")=0,LEN(F86&amp;"")=0,LEN(G86&amp;"")=0,LEN(H86&amp;"")=0,LEN(I86&amp;"")=0),"Complete driver, control and review references",IF(OR(NOT(ISNUMBER(H86)),H86&lt;=0),"Enter valid review date",IF(F86="Hold","Review on hold",IF(F86&lt;&gt;"Recorded","Select review decision",IF(COUNTIFS('Item Schedule'!$A$8:$A$57,A86)&lt;&gt;1,"Missing or duplicate Item Type ID",IF(INDEX('Item Schedule'!$F$8:$F$57,MATCH(A86,'Item Schedule'!$A$8:$A$57,0))&lt;&gt;B86,"Revision mismatch",IF(INDEX('Item Schedule'!$K$8:$K$57,MATCH(A86,'Item Schedule'!$A$8:$A$57,0))&lt;&gt;"Recorded","Item record incomplete","Linked")))))))))</x:f>
      </x:c>
      <x:c r="K86" s="1"/>
      <x:c r="L86" s="1"/>
      <x:c r="M86" s="1"/>
      <x:c r="N86" s="1"/>
    </x:row>
    <x:row r="87" ht="35" customHeight="1">
      <x:c r="A87" s="23"/>
      <x:c r="B87" s="23"/>
      <x:c r="C87" s="23"/>
      <x:c r="D87" s="23"/>
      <x:c r="E87" s="23"/>
      <x:c r="F87" s="22"/>
      <x:c r="G87" s="23"/>
      <x:c r="H87" s="26"/>
      <x:c r="I87" s="23"/>
      <x:c r="J87" s="25" t="str">
        <x:f>IF(LEN(A87&amp;"")=0,IF(COUNTA(A87,B87,C87,D87,E87,F87,G87,H87,I87)=0,"","Enter Item Type ID"),IF(COUNTIFS('Item Schedule'!$A$68:$A$117,A87)&lt;&gt;1,"Duplicate technical review",IF(OR(LEN(B87&amp;"")=0,LEN(C87&amp;"")=0,LEN(D87&amp;"")=0,LEN(E87&amp;"")=0,LEN(F87&amp;"")=0,LEN(G87&amp;"")=0,LEN(H87&amp;"")=0,LEN(I87&amp;"")=0),"Complete driver, control and review references",IF(OR(NOT(ISNUMBER(H87)),H87&lt;=0),"Enter valid review date",IF(F87="Hold","Review on hold",IF(F87&lt;&gt;"Recorded","Select review decision",IF(COUNTIFS('Item Schedule'!$A$8:$A$57,A87)&lt;&gt;1,"Missing or duplicate Item Type ID",IF(INDEX('Item Schedule'!$F$8:$F$57,MATCH(A87,'Item Schedule'!$A$8:$A$57,0))&lt;&gt;B87,"Revision mismatch",IF(INDEX('Item Schedule'!$K$8:$K$57,MATCH(A87,'Item Schedule'!$A$8:$A$57,0))&lt;&gt;"Recorded","Item record incomplete","Linked")))))))))</x:f>
      </x:c>
      <x:c r="K87" s="1"/>
      <x:c r="L87" s="1"/>
      <x:c r="M87" s="1"/>
      <x:c r="N87" s="1"/>
    </x:row>
    <x:row r="88" ht="35" customHeight="1">
      <x:c r="A88" s="23"/>
      <x:c r="B88" s="23"/>
      <x:c r="C88" s="23"/>
      <x:c r="D88" s="23"/>
      <x:c r="E88" s="23"/>
      <x:c r="F88" s="22"/>
      <x:c r="G88" s="23"/>
      <x:c r="H88" s="26"/>
      <x:c r="I88" s="23"/>
      <x:c r="J88" s="25" t="str">
        <x:f>IF(LEN(A88&amp;"")=0,IF(COUNTA(A88,B88,C88,D88,E88,F88,G88,H88,I88)=0,"","Enter Item Type ID"),IF(COUNTIFS('Item Schedule'!$A$68:$A$117,A88)&lt;&gt;1,"Duplicate technical review",IF(OR(LEN(B88&amp;"")=0,LEN(C88&amp;"")=0,LEN(D88&amp;"")=0,LEN(E88&amp;"")=0,LEN(F88&amp;"")=0,LEN(G88&amp;"")=0,LEN(H88&amp;"")=0,LEN(I88&amp;"")=0),"Complete driver, control and review references",IF(OR(NOT(ISNUMBER(H88)),H88&lt;=0),"Enter valid review date",IF(F88="Hold","Review on hold",IF(F88&lt;&gt;"Recorded","Select review decision",IF(COUNTIFS('Item Schedule'!$A$8:$A$57,A88)&lt;&gt;1,"Missing or duplicate Item Type ID",IF(INDEX('Item Schedule'!$F$8:$F$57,MATCH(A88,'Item Schedule'!$A$8:$A$57,0))&lt;&gt;B88,"Revision mismatch",IF(INDEX('Item Schedule'!$K$8:$K$57,MATCH(A88,'Item Schedule'!$A$8:$A$57,0))&lt;&gt;"Recorded","Item record incomplete","Linked")))))))))</x:f>
      </x:c>
      <x:c r="K88" s="1"/>
      <x:c r="L88" s="1"/>
      <x:c r="M88" s="1"/>
      <x:c r="N88" s="1"/>
    </x:row>
    <x:row r="89" ht="35" customHeight="1">
      <x:c r="A89" s="23"/>
      <x:c r="B89" s="23"/>
      <x:c r="C89" s="23"/>
      <x:c r="D89" s="23"/>
      <x:c r="E89" s="23"/>
      <x:c r="F89" s="22"/>
      <x:c r="G89" s="23"/>
      <x:c r="H89" s="26"/>
      <x:c r="I89" s="23"/>
      <x:c r="J89" s="25" t="str">
        <x:f>IF(LEN(A89&amp;"")=0,IF(COUNTA(A89,B89,C89,D89,E89,F89,G89,H89,I89)=0,"","Enter Item Type ID"),IF(COUNTIFS('Item Schedule'!$A$68:$A$117,A89)&lt;&gt;1,"Duplicate technical review",IF(OR(LEN(B89&amp;"")=0,LEN(C89&amp;"")=0,LEN(D89&amp;"")=0,LEN(E89&amp;"")=0,LEN(F89&amp;"")=0,LEN(G89&amp;"")=0,LEN(H89&amp;"")=0,LEN(I89&amp;"")=0),"Complete driver, control and review references",IF(OR(NOT(ISNUMBER(H89)),H89&lt;=0),"Enter valid review date",IF(F89="Hold","Review on hold",IF(F89&lt;&gt;"Recorded","Select review decision",IF(COUNTIFS('Item Schedule'!$A$8:$A$57,A89)&lt;&gt;1,"Missing or duplicate Item Type ID",IF(INDEX('Item Schedule'!$F$8:$F$57,MATCH(A89,'Item Schedule'!$A$8:$A$57,0))&lt;&gt;B89,"Revision mismatch",IF(INDEX('Item Schedule'!$K$8:$K$57,MATCH(A89,'Item Schedule'!$A$8:$A$57,0))&lt;&gt;"Recorded","Item record incomplete","Linked")))))))))</x:f>
      </x:c>
      <x:c r="K89" s="1"/>
      <x:c r="L89" s="1"/>
      <x:c r="M89" s="1"/>
      <x:c r="N89" s="1"/>
    </x:row>
    <x:row r="90" ht="35" customHeight="1">
      <x:c r="A90" s="23"/>
      <x:c r="B90" s="23"/>
      <x:c r="C90" s="23"/>
      <x:c r="D90" s="23"/>
      <x:c r="E90" s="23"/>
      <x:c r="F90" s="22"/>
      <x:c r="G90" s="23"/>
      <x:c r="H90" s="26"/>
      <x:c r="I90" s="23"/>
      <x:c r="J90" s="25" t="str">
        <x:f>IF(LEN(A90&amp;"")=0,IF(COUNTA(A90,B90,C90,D90,E90,F90,G90,H90,I90)=0,"","Enter Item Type ID"),IF(COUNTIFS('Item Schedule'!$A$68:$A$117,A90)&lt;&gt;1,"Duplicate technical review",IF(OR(LEN(B90&amp;"")=0,LEN(C90&amp;"")=0,LEN(D90&amp;"")=0,LEN(E90&amp;"")=0,LEN(F90&amp;"")=0,LEN(G90&amp;"")=0,LEN(H90&amp;"")=0,LEN(I90&amp;"")=0),"Complete driver, control and review references",IF(OR(NOT(ISNUMBER(H90)),H90&lt;=0),"Enter valid review date",IF(F90="Hold","Review on hold",IF(F90&lt;&gt;"Recorded","Select review decision",IF(COUNTIFS('Item Schedule'!$A$8:$A$57,A90)&lt;&gt;1,"Missing or duplicate Item Type ID",IF(INDEX('Item Schedule'!$F$8:$F$57,MATCH(A90,'Item Schedule'!$A$8:$A$57,0))&lt;&gt;B90,"Revision mismatch",IF(INDEX('Item Schedule'!$K$8:$K$57,MATCH(A90,'Item Schedule'!$A$8:$A$57,0))&lt;&gt;"Recorded","Item record incomplete","Linked")))))))))</x:f>
      </x:c>
      <x:c r="K90" s="1"/>
      <x:c r="L90" s="1"/>
      <x:c r="M90" s="1"/>
      <x:c r="N90" s="1"/>
    </x:row>
    <x:row r="91" ht="35" customHeight="1">
      <x:c r="A91" s="23"/>
      <x:c r="B91" s="23"/>
      <x:c r="C91" s="23"/>
      <x:c r="D91" s="23"/>
      <x:c r="E91" s="23"/>
      <x:c r="F91" s="22"/>
      <x:c r="G91" s="23"/>
      <x:c r="H91" s="26"/>
      <x:c r="I91" s="23"/>
      <x:c r="J91" s="25" t="str">
        <x:f>IF(LEN(A91&amp;"")=0,IF(COUNTA(A91,B91,C91,D91,E91,F91,G91,H91,I91)=0,"","Enter Item Type ID"),IF(COUNTIFS('Item Schedule'!$A$68:$A$117,A91)&lt;&gt;1,"Duplicate technical review",IF(OR(LEN(B91&amp;"")=0,LEN(C91&amp;"")=0,LEN(D91&amp;"")=0,LEN(E91&amp;"")=0,LEN(F91&amp;"")=0,LEN(G91&amp;"")=0,LEN(H91&amp;"")=0,LEN(I91&amp;"")=0),"Complete driver, control and review references",IF(OR(NOT(ISNUMBER(H91)),H91&lt;=0),"Enter valid review date",IF(F91="Hold","Review on hold",IF(F91&lt;&gt;"Recorded","Select review decision",IF(COUNTIFS('Item Schedule'!$A$8:$A$57,A91)&lt;&gt;1,"Missing or duplicate Item Type ID",IF(INDEX('Item Schedule'!$F$8:$F$57,MATCH(A91,'Item Schedule'!$A$8:$A$57,0))&lt;&gt;B91,"Revision mismatch",IF(INDEX('Item Schedule'!$K$8:$K$57,MATCH(A91,'Item Schedule'!$A$8:$A$57,0))&lt;&gt;"Recorded","Item record incomplete","Linked")))))))))</x:f>
      </x:c>
      <x:c r="K91" s="1"/>
      <x:c r="L91" s="1"/>
      <x:c r="M91" s="1"/>
      <x:c r="N91" s="1"/>
    </x:row>
    <x:row r="92" ht="35" customHeight="1">
      <x:c r="A92" s="23"/>
      <x:c r="B92" s="23"/>
      <x:c r="C92" s="23"/>
      <x:c r="D92" s="23"/>
      <x:c r="E92" s="23"/>
      <x:c r="F92" s="22"/>
      <x:c r="G92" s="23"/>
      <x:c r="H92" s="26"/>
      <x:c r="I92" s="23"/>
      <x:c r="J92" s="25" t="str">
        <x:f>IF(LEN(A92&amp;"")=0,IF(COUNTA(A92,B92,C92,D92,E92,F92,G92,H92,I92)=0,"","Enter Item Type ID"),IF(COUNTIFS('Item Schedule'!$A$68:$A$117,A92)&lt;&gt;1,"Duplicate technical review",IF(OR(LEN(B92&amp;"")=0,LEN(C92&amp;"")=0,LEN(D92&amp;"")=0,LEN(E92&amp;"")=0,LEN(F92&amp;"")=0,LEN(G92&amp;"")=0,LEN(H92&amp;"")=0,LEN(I92&amp;"")=0),"Complete driver, control and review references",IF(OR(NOT(ISNUMBER(H92)),H92&lt;=0),"Enter valid review date",IF(F92="Hold","Review on hold",IF(F92&lt;&gt;"Recorded","Select review decision",IF(COUNTIFS('Item Schedule'!$A$8:$A$57,A92)&lt;&gt;1,"Missing or duplicate Item Type ID",IF(INDEX('Item Schedule'!$F$8:$F$57,MATCH(A92,'Item Schedule'!$A$8:$A$57,0))&lt;&gt;B92,"Revision mismatch",IF(INDEX('Item Schedule'!$K$8:$K$57,MATCH(A92,'Item Schedule'!$A$8:$A$57,0))&lt;&gt;"Recorded","Item record incomplete","Linked")))))))))</x:f>
      </x:c>
      <x:c r="K92" s="1"/>
      <x:c r="L92" s="1"/>
      <x:c r="M92" s="1"/>
      <x:c r="N92" s="1"/>
    </x:row>
    <x:row r="93" ht="35" customHeight="1">
      <x:c r="A93" s="23"/>
      <x:c r="B93" s="23"/>
      <x:c r="C93" s="23"/>
      <x:c r="D93" s="23"/>
      <x:c r="E93" s="23"/>
      <x:c r="F93" s="22"/>
      <x:c r="G93" s="23"/>
      <x:c r="H93" s="26"/>
      <x:c r="I93" s="23"/>
      <x:c r="J93" s="25" t="str">
        <x:f>IF(LEN(A93&amp;"")=0,IF(COUNTA(A93,B93,C93,D93,E93,F93,G93,H93,I93)=0,"","Enter Item Type ID"),IF(COUNTIFS('Item Schedule'!$A$68:$A$117,A93)&lt;&gt;1,"Duplicate technical review",IF(OR(LEN(B93&amp;"")=0,LEN(C93&amp;"")=0,LEN(D93&amp;"")=0,LEN(E93&amp;"")=0,LEN(F93&amp;"")=0,LEN(G93&amp;"")=0,LEN(H93&amp;"")=0,LEN(I93&amp;"")=0),"Complete driver, control and review references",IF(OR(NOT(ISNUMBER(H93)),H93&lt;=0),"Enter valid review date",IF(F93="Hold","Review on hold",IF(F93&lt;&gt;"Recorded","Select review decision",IF(COUNTIFS('Item Schedule'!$A$8:$A$57,A93)&lt;&gt;1,"Missing or duplicate Item Type ID",IF(INDEX('Item Schedule'!$F$8:$F$57,MATCH(A93,'Item Schedule'!$A$8:$A$57,0))&lt;&gt;B93,"Revision mismatch",IF(INDEX('Item Schedule'!$K$8:$K$57,MATCH(A93,'Item Schedule'!$A$8:$A$57,0))&lt;&gt;"Recorded","Item record incomplete","Linked")))))))))</x:f>
      </x:c>
      <x:c r="K93" s="1"/>
      <x:c r="L93" s="1"/>
      <x:c r="M93" s="1"/>
      <x:c r="N93" s="1"/>
    </x:row>
    <x:row r="94" ht="35" customHeight="1">
      <x:c r="A94" s="23"/>
      <x:c r="B94" s="23"/>
      <x:c r="C94" s="23"/>
      <x:c r="D94" s="23"/>
      <x:c r="E94" s="23"/>
      <x:c r="F94" s="22"/>
      <x:c r="G94" s="23"/>
      <x:c r="H94" s="26"/>
      <x:c r="I94" s="23"/>
      <x:c r="J94" s="25" t="str">
        <x:f>IF(LEN(A94&amp;"")=0,IF(COUNTA(A94,B94,C94,D94,E94,F94,G94,H94,I94)=0,"","Enter Item Type ID"),IF(COUNTIFS('Item Schedule'!$A$68:$A$117,A94)&lt;&gt;1,"Duplicate technical review",IF(OR(LEN(B94&amp;"")=0,LEN(C94&amp;"")=0,LEN(D94&amp;"")=0,LEN(E94&amp;"")=0,LEN(F94&amp;"")=0,LEN(G94&amp;"")=0,LEN(H94&amp;"")=0,LEN(I94&amp;"")=0),"Complete driver, control and review references",IF(OR(NOT(ISNUMBER(H94)),H94&lt;=0),"Enter valid review date",IF(F94="Hold","Review on hold",IF(F94&lt;&gt;"Recorded","Select review decision",IF(COUNTIFS('Item Schedule'!$A$8:$A$57,A94)&lt;&gt;1,"Missing or duplicate Item Type ID",IF(INDEX('Item Schedule'!$F$8:$F$57,MATCH(A94,'Item Schedule'!$A$8:$A$57,0))&lt;&gt;B94,"Revision mismatch",IF(INDEX('Item Schedule'!$K$8:$K$57,MATCH(A94,'Item Schedule'!$A$8:$A$57,0))&lt;&gt;"Recorded","Item record incomplete","Linked")))))))))</x:f>
      </x:c>
      <x:c r="K94" s="1"/>
      <x:c r="L94" s="1"/>
      <x:c r="M94" s="1"/>
      <x:c r="N94" s="1"/>
    </x:row>
    <x:row r="95" ht="35" customHeight="1">
      <x:c r="A95" s="23"/>
      <x:c r="B95" s="23"/>
      <x:c r="C95" s="23"/>
      <x:c r="D95" s="23"/>
      <x:c r="E95" s="23"/>
      <x:c r="F95" s="22"/>
      <x:c r="G95" s="23"/>
      <x:c r="H95" s="26"/>
      <x:c r="I95" s="23"/>
      <x:c r="J95" s="25" t="str">
        <x:f>IF(LEN(A95&amp;"")=0,IF(COUNTA(A95,B95,C95,D95,E95,F95,G95,H95,I95)=0,"","Enter Item Type ID"),IF(COUNTIFS('Item Schedule'!$A$68:$A$117,A95)&lt;&gt;1,"Duplicate technical review",IF(OR(LEN(B95&amp;"")=0,LEN(C95&amp;"")=0,LEN(D95&amp;"")=0,LEN(E95&amp;"")=0,LEN(F95&amp;"")=0,LEN(G95&amp;"")=0,LEN(H95&amp;"")=0,LEN(I95&amp;"")=0),"Complete driver, control and review references",IF(OR(NOT(ISNUMBER(H95)),H95&lt;=0),"Enter valid review date",IF(F95="Hold","Review on hold",IF(F95&lt;&gt;"Recorded","Select review decision",IF(COUNTIFS('Item Schedule'!$A$8:$A$57,A95)&lt;&gt;1,"Missing or duplicate Item Type ID",IF(INDEX('Item Schedule'!$F$8:$F$57,MATCH(A95,'Item Schedule'!$A$8:$A$57,0))&lt;&gt;B95,"Revision mismatch",IF(INDEX('Item Schedule'!$K$8:$K$57,MATCH(A95,'Item Schedule'!$A$8:$A$57,0))&lt;&gt;"Recorded","Item record incomplete","Linked")))))))))</x:f>
      </x:c>
      <x:c r="K95" s="1"/>
      <x:c r="L95" s="1"/>
      <x:c r="M95" s="1"/>
      <x:c r="N95" s="1"/>
    </x:row>
    <x:row r="96" ht="35" customHeight="1">
      <x:c r="A96" s="23"/>
      <x:c r="B96" s="23"/>
      <x:c r="C96" s="23"/>
      <x:c r="D96" s="23"/>
      <x:c r="E96" s="23"/>
      <x:c r="F96" s="22"/>
      <x:c r="G96" s="23"/>
      <x:c r="H96" s="26"/>
      <x:c r="I96" s="23"/>
      <x:c r="J96" s="25" t="str">
        <x:f>IF(LEN(A96&amp;"")=0,IF(COUNTA(A96,B96,C96,D96,E96,F96,G96,H96,I96)=0,"","Enter Item Type ID"),IF(COUNTIFS('Item Schedule'!$A$68:$A$117,A96)&lt;&gt;1,"Duplicate technical review",IF(OR(LEN(B96&amp;"")=0,LEN(C96&amp;"")=0,LEN(D96&amp;"")=0,LEN(E96&amp;"")=0,LEN(F96&amp;"")=0,LEN(G96&amp;"")=0,LEN(H96&amp;"")=0,LEN(I96&amp;"")=0),"Complete driver, control and review references",IF(OR(NOT(ISNUMBER(H96)),H96&lt;=0),"Enter valid review date",IF(F96="Hold","Review on hold",IF(F96&lt;&gt;"Recorded","Select review decision",IF(COUNTIFS('Item Schedule'!$A$8:$A$57,A96)&lt;&gt;1,"Missing or duplicate Item Type ID",IF(INDEX('Item Schedule'!$F$8:$F$57,MATCH(A96,'Item Schedule'!$A$8:$A$57,0))&lt;&gt;B96,"Revision mismatch",IF(INDEX('Item Schedule'!$K$8:$K$57,MATCH(A96,'Item Schedule'!$A$8:$A$57,0))&lt;&gt;"Recorded","Item record incomplete","Linked")))))))))</x:f>
      </x:c>
      <x:c r="K96" s="1"/>
      <x:c r="L96" s="1"/>
      <x:c r="M96" s="1"/>
      <x:c r="N96" s="1"/>
    </x:row>
    <x:row r="97" ht="35" customHeight="1">
      <x:c r="A97" s="23"/>
      <x:c r="B97" s="23"/>
      <x:c r="C97" s="23"/>
      <x:c r="D97" s="23"/>
      <x:c r="E97" s="23"/>
      <x:c r="F97" s="22"/>
      <x:c r="G97" s="23"/>
      <x:c r="H97" s="26"/>
      <x:c r="I97" s="23"/>
      <x:c r="J97" s="25" t="str">
        <x:f>IF(LEN(A97&amp;"")=0,IF(COUNTA(A97,B97,C97,D97,E97,F97,G97,H97,I97)=0,"","Enter Item Type ID"),IF(COUNTIFS('Item Schedule'!$A$68:$A$117,A97)&lt;&gt;1,"Duplicate technical review",IF(OR(LEN(B97&amp;"")=0,LEN(C97&amp;"")=0,LEN(D97&amp;"")=0,LEN(E97&amp;"")=0,LEN(F97&amp;"")=0,LEN(G97&amp;"")=0,LEN(H97&amp;"")=0,LEN(I97&amp;"")=0),"Complete driver, control and review references",IF(OR(NOT(ISNUMBER(H97)),H97&lt;=0),"Enter valid review date",IF(F97="Hold","Review on hold",IF(F97&lt;&gt;"Recorded","Select review decision",IF(COUNTIFS('Item Schedule'!$A$8:$A$57,A97)&lt;&gt;1,"Missing or duplicate Item Type ID",IF(INDEX('Item Schedule'!$F$8:$F$57,MATCH(A97,'Item Schedule'!$A$8:$A$57,0))&lt;&gt;B97,"Revision mismatch",IF(INDEX('Item Schedule'!$K$8:$K$57,MATCH(A97,'Item Schedule'!$A$8:$A$57,0))&lt;&gt;"Recorded","Item record incomplete","Linked")))))))))</x:f>
      </x:c>
      <x:c r="K97" s="1"/>
      <x:c r="L97" s="1"/>
      <x:c r="M97" s="1"/>
      <x:c r="N97" s="1"/>
    </x:row>
    <x:row r="98" ht="35" customHeight="1">
      <x:c r="A98" s="23"/>
      <x:c r="B98" s="23"/>
      <x:c r="C98" s="23"/>
      <x:c r="D98" s="23"/>
      <x:c r="E98" s="23"/>
      <x:c r="F98" s="22"/>
      <x:c r="G98" s="23"/>
      <x:c r="H98" s="26"/>
      <x:c r="I98" s="23"/>
      <x:c r="J98" s="25" t="str">
        <x:f>IF(LEN(A98&amp;"")=0,IF(COUNTA(A98,B98,C98,D98,E98,F98,G98,H98,I98)=0,"","Enter Item Type ID"),IF(COUNTIFS('Item Schedule'!$A$68:$A$117,A98)&lt;&gt;1,"Duplicate technical review",IF(OR(LEN(B98&amp;"")=0,LEN(C98&amp;"")=0,LEN(D98&amp;"")=0,LEN(E98&amp;"")=0,LEN(F98&amp;"")=0,LEN(G98&amp;"")=0,LEN(H98&amp;"")=0,LEN(I98&amp;"")=0),"Complete driver, control and review references",IF(OR(NOT(ISNUMBER(H98)),H98&lt;=0),"Enter valid review date",IF(F98="Hold","Review on hold",IF(F98&lt;&gt;"Recorded","Select review decision",IF(COUNTIFS('Item Schedule'!$A$8:$A$57,A98)&lt;&gt;1,"Missing or duplicate Item Type ID",IF(INDEX('Item Schedule'!$F$8:$F$57,MATCH(A98,'Item Schedule'!$A$8:$A$57,0))&lt;&gt;B98,"Revision mismatch",IF(INDEX('Item Schedule'!$K$8:$K$57,MATCH(A98,'Item Schedule'!$A$8:$A$57,0))&lt;&gt;"Recorded","Item record incomplete","Linked")))))))))</x:f>
      </x:c>
      <x:c r="K98" s="1"/>
      <x:c r="L98" s="1"/>
      <x:c r="M98" s="1"/>
      <x:c r="N98" s="1"/>
    </x:row>
    <x:row r="99" ht="35" customHeight="1">
      <x:c r="A99" s="23"/>
      <x:c r="B99" s="23"/>
      <x:c r="C99" s="23"/>
      <x:c r="D99" s="23"/>
      <x:c r="E99" s="23"/>
      <x:c r="F99" s="22"/>
      <x:c r="G99" s="23"/>
      <x:c r="H99" s="26"/>
      <x:c r="I99" s="23"/>
      <x:c r="J99" s="25" t="str">
        <x:f>IF(LEN(A99&amp;"")=0,IF(COUNTA(A99,B99,C99,D99,E99,F99,G99,H99,I99)=0,"","Enter Item Type ID"),IF(COUNTIFS('Item Schedule'!$A$68:$A$117,A99)&lt;&gt;1,"Duplicate technical review",IF(OR(LEN(B99&amp;"")=0,LEN(C99&amp;"")=0,LEN(D99&amp;"")=0,LEN(E99&amp;"")=0,LEN(F99&amp;"")=0,LEN(G99&amp;"")=0,LEN(H99&amp;"")=0,LEN(I99&amp;"")=0),"Complete driver, control and review references",IF(OR(NOT(ISNUMBER(H99)),H99&lt;=0),"Enter valid review date",IF(F99="Hold","Review on hold",IF(F99&lt;&gt;"Recorded","Select review decision",IF(COUNTIFS('Item Schedule'!$A$8:$A$57,A99)&lt;&gt;1,"Missing or duplicate Item Type ID",IF(INDEX('Item Schedule'!$F$8:$F$57,MATCH(A99,'Item Schedule'!$A$8:$A$57,0))&lt;&gt;B99,"Revision mismatch",IF(INDEX('Item Schedule'!$K$8:$K$57,MATCH(A99,'Item Schedule'!$A$8:$A$57,0))&lt;&gt;"Recorded","Item record incomplete","Linked")))))))))</x:f>
      </x:c>
      <x:c r="K99" s="1"/>
      <x:c r="L99" s="1"/>
      <x:c r="M99" s="1"/>
      <x:c r="N99" s="1"/>
    </x:row>
    <x:row r="100" ht="35" customHeight="1">
      <x:c r="A100" s="23"/>
      <x:c r="B100" s="23"/>
      <x:c r="C100" s="23"/>
      <x:c r="D100" s="23"/>
      <x:c r="E100" s="23"/>
      <x:c r="F100" s="22"/>
      <x:c r="G100" s="23"/>
      <x:c r="H100" s="26"/>
      <x:c r="I100" s="23"/>
      <x:c r="J100" s="25" t="str">
        <x:f>IF(LEN(A100&amp;"")=0,IF(COUNTA(A100,B100,C100,D100,E100,F100,G100,H100,I100)=0,"","Enter Item Type ID"),IF(COUNTIFS('Item Schedule'!$A$68:$A$117,A100)&lt;&gt;1,"Duplicate technical review",IF(OR(LEN(B100&amp;"")=0,LEN(C100&amp;"")=0,LEN(D100&amp;"")=0,LEN(E100&amp;"")=0,LEN(F100&amp;"")=0,LEN(G100&amp;"")=0,LEN(H100&amp;"")=0,LEN(I100&amp;"")=0),"Complete driver, control and review references",IF(OR(NOT(ISNUMBER(H100)),H100&lt;=0),"Enter valid review date",IF(F100="Hold","Review on hold",IF(F100&lt;&gt;"Recorded","Select review decision",IF(COUNTIFS('Item Schedule'!$A$8:$A$57,A100)&lt;&gt;1,"Missing or duplicate Item Type ID",IF(INDEX('Item Schedule'!$F$8:$F$57,MATCH(A100,'Item Schedule'!$A$8:$A$57,0))&lt;&gt;B100,"Revision mismatch",IF(INDEX('Item Schedule'!$K$8:$K$57,MATCH(A100,'Item Schedule'!$A$8:$A$57,0))&lt;&gt;"Recorded","Item record incomplete","Linked")))))))))</x:f>
      </x:c>
      <x:c r="K100" s="1"/>
      <x:c r="L100" s="1"/>
      <x:c r="M100" s="1"/>
      <x:c r="N100" s="1"/>
    </x:row>
    <x:row r="101" ht="35" customHeight="1">
      <x:c r="A101" s="23"/>
      <x:c r="B101" s="23"/>
      <x:c r="C101" s="23"/>
      <x:c r="D101" s="23"/>
      <x:c r="E101" s="23"/>
      <x:c r="F101" s="22"/>
      <x:c r="G101" s="23"/>
      <x:c r="H101" s="26"/>
      <x:c r="I101" s="23"/>
      <x:c r="J101" s="25" t="str">
        <x:f>IF(LEN(A101&amp;"")=0,IF(COUNTA(A101,B101,C101,D101,E101,F101,G101,H101,I101)=0,"","Enter Item Type ID"),IF(COUNTIFS('Item Schedule'!$A$68:$A$117,A101)&lt;&gt;1,"Duplicate technical review",IF(OR(LEN(B101&amp;"")=0,LEN(C101&amp;"")=0,LEN(D101&amp;"")=0,LEN(E101&amp;"")=0,LEN(F101&amp;"")=0,LEN(G101&amp;"")=0,LEN(H101&amp;"")=0,LEN(I101&amp;"")=0),"Complete driver, control and review references",IF(OR(NOT(ISNUMBER(H101)),H101&lt;=0),"Enter valid review date",IF(F101="Hold","Review on hold",IF(F101&lt;&gt;"Recorded","Select review decision",IF(COUNTIFS('Item Schedule'!$A$8:$A$57,A101)&lt;&gt;1,"Missing or duplicate Item Type ID",IF(INDEX('Item Schedule'!$F$8:$F$57,MATCH(A101,'Item Schedule'!$A$8:$A$57,0))&lt;&gt;B101,"Revision mismatch",IF(INDEX('Item Schedule'!$K$8:$K$57,MATCH(A101,'Item Schedule'!$A$8:$A$57,0))&lt;&gt;"Recorded","Item record incomplete","Linked")))))))))</x:f>
      </x:c>
      <x:c r="K101" s="1"/>
      <x:c r="L101" s="1"/>
      <x:c r="M101" s="1"/>
      <x:c r="N101" s="1"/>
    </x:row>
    <x:row r="102" ht="35" customHeight="1">
      <x:c r="A102" s="23"/>
      <x:c r="B102" s="23"/>
      <x:c r="C102" s="23"/>
      <x:c r="D102" s="23"/>
      <x:c r="E102" s="23"/>
      <x:c r="F102" s="22"/>
      <x:c r="G102" s="23"/>
      <x:c r="H102" s="26"/>
      <x:c r="I102" s="23"/>
      <x:c r="J102" s="25" t="str">
        <x:f>IF(LEN(A102&amp;"")=0,IF(COUNTA(A102,B102,C102,D102,E102,F102,G102,H102,I102)=0,"","Enter Item Type ID"),IF(COUNTIFS('Item Schedule'!$A$68:$A$117,A102)&lt;&gt;1,"Duplicate technical review",IF(OR(LEN(B102&amp;"")=0,LEN(C102&amp;"")=0,LEN(D102&amp;"")=0,LEN(E102&amp;"")=0,LEN(F102&amp;"")=0,LEN(G102&amp;"")=0,LEN(H102&amp;"")=0,LEN(I102&amp;"")=0),"Complete driver, control and review references",IF(OR(NOT(ISNUMBER(H102)),H102&lt;=0),"Enter valid review date",IF(F102="Hold","Review on hold",IF(F102&lt;&gt;"Recorded","Select review decision",IF(COUNTIFS('Item Schedule'!$A$8:$A$57,A102)&lt;&gt;1,"Missing or duplicate Item Type ID",IF(INDEX('Item Schedule'!$F$8:$F$57,MATCH(A102,'Item Schedule'!$A$8:$A$57,0))&lt;&gt;B102,"Revision mismatch",IF(INDEX('Item Schedule'!$K$8:$K$57,MATCH(A102,'Item Schedule'!$A$8:$A$57,0))&lt;&gt;"Recorded","Item record incomplete","Linked")))))))))</x:f>
      </x:c>
      <x:c r="K102" s="1"/>
      <x:c r="L102" s="1"/>
      <x:c r="M102" s="1"/>
      <x:c r="N102" s="1"/>
    </x:row>
    <x:row r="103" ht="35" customHeight="1">
      <x:c r="A103" s="23"/>
      <x:c r="B103" s="23"/>
      <x:c r="C103" s="23"/>
      <x:c r="D103" s="23"/>
      <x:c r="E103" s="23"/>
      <x:c r="F103" s="22"/>
      <x:c r="G103" s="23"/>
      <x:c r="H103" s="26"/>
      <x:c r="I103" s="23"/>
      <x:c r="J103" s="25" t="str">
        <x:f>IF(LEN(A103&amp;"")=0,IF(COUNTA(A103,B103,C103,D103,E103,F103,G103,H103,I103)=0,"","Enter Item Type ID"),IF(COUNTIFS('Item Schedule'!$A$68:$A$117,A103)&lt;&gt;1,"Duplicate technical review",IF(OR(LEN(B103&amp;"")=0,LEN(C103&amp;"")=0,LEN(D103&amp;"")=0,LEN(E103&amp;"")=0,LEN(F103&amp;"")=0,LEN(G103&amp;"")=0,LEN(H103&amp;"")=0,LEN(I103&amp;"")=0),"Complete driver, control and review references",IF(OR(NOT(ISNUMBER(H103)),H103&lt;=0),"Enter valid review date",IF(F103="Hold","Review on hold",IF(F103&lt;&gt;"Recorded","Select review decision",IF(COUNTIFS('Item Schedule'!$A$8:$A$57,A103)&lt;&gt;1,"Missing or duplicate Item Type ID",IF(INDEX('Item Schedule'!$F$8:$F$57,MATCH(A103,'Item Schedule'!$A$8:$A$57,0))&lt;&gt;B103,"Revision mismatch",IF(INDEX('Item Schedule'!$K$8:$K$57,MATCH(A103,'Item Schedule'!$A$8:$A$57,0))&lt;&gt;"Recorded","Item record incomplete","Linked")))))))))</x:f>
      </x:c>
      <x:c r="K103" s="1"/>
      <x:c r="L103" s="1"/>
      <x:c r="M103" s="1"/>
      <x:c r="N103" s="1"/>
    </x:row>
    <x:row r="104" ht="35" customHeight="1">
      <x:c r="A104" s="23"/>
      <x:c r="B104" s="23"/>
      <x:c r="C104" s="23"/>
      <x:c r="D104" s="23"/>
      <x:c r="E104" s="23"/>
      <x:c r="F104" s="22"/>
      <x:c r="G104" s="23"/>
      <x:c r="H104" s="26"/>
      <x:c r="I104" s="23"/>
      <x:c r="J104" s="25" t="str">
        <x:f>IF(LEN(A104&amp;"")=0,IF(COUNTA(A104,B104,C104,D104,E104,F104,G104,H104,I104)=0,"","Enter Item Type ID"),IF(COUNTIFS('Item Schedule'!$A$68:$A$117,A104)&lt;&gt;1,"Duplicate technical review",IF(OR(LEN(B104&amp;"")=0,LEN(C104&amp;"")=0,LEN(D104&amp;"")=0,LEN(E104&amp;"")=0,LEN(F104&amp;"")=0,LEN(G104&amp;"")=0,LEN(H104&amp;"")=0,LEN(I104&amp;"")=0),"Complete driver, control and review references",IF(OR(NOT(ISNUMBER(H104)),H104&lt;=0),"Enter valid review date",IF(F104="Hold","Review on hold",IF(F104&lt;&gt;"Recorded","Select review decision",IF(COUNTIFS('Item Schedule'!$A$8:$A$57,A104)&lt;&gt;1,"Missing or duplicate Item Type ID",IF(INDEX('Item Schedule'!$F$8:$F$57,MATCH(A104,'Item Schedule'!$A$8:$A$57,0))&lt;&gt;B104,"Revision mismatch",IF(INDEX('Item Schedule'!$K$8:$K$57,MATCH(A104,'Item Schedule'!$A$8:$A$57,0))&lt;&gt;"Recorded","Item record incomplete","Linked")))))))))</x:f>
      </x:c>
      <x:c r="K104" s="1"/>
      <x:c r="L104" s="1"/>
      <x:c r="M104" s="1"/>
      <x:c r="N104" s="1"/>
    </x:row>
    <x:row r="105" ht="35" customHeight="1">
      <x:c r="A105" s="23"/>
      <x:c r="B105" s="23"/>
      <x:c r="C105" s="23"/>
      <x:c r="D105" s="23"/>
      <x:c r="E105" s="23"/>
      <x:c r="F105" s="22"/>
      <x:c r="G105" s="23"/>
      <x:c r="H105" s="26"/>
      <x:c r="I105" s="23"/>
      <x:c r="J105" s="25" t="str">
        <x:f>IF(LEN(A105&amp;"")=0,IF(COUNTA(A105,B105,C105,D105,E105,F105,G105,H105,I105)=0,"","Enter Item Type ID"),IF(COUNTIFS('Item Schedule'!$A$68:$A$117,A105)&lt;&gt;1,"Duplicate technical review",IF(OR(LEN(B105&amp;"")=0,LEN(C105&amp;"")=0,LEN(D105&amp;"")=0,LEN(E105&amp;"")=0,LEN(F105&amp;"")=0,LEN(G105&amp;"")=0,LEN(H105&amp;"")=0,LEN(I105&amp;"")=0),"Complete driver, control and review references",IF(OR(NOT(ISNUMBER(H105)),H105&lt;=0),"Enter valid review date",IF(F105="Hold","Review on hold",IF(F105&lt;&gt;"Recorded","Select review decision",IF(COUNTIFS('Item Schedule'!$A$8:$A$57,A105)&lt;&gt;1,"Missing or duplicate Item Type ID",IF(INDEX('Item Schedule'!$F$8:$F$57,MATCH(A105,'Item Schedule'!$A$8:$A$57,0))&lt;&gt;B105,"Revision mismatch",IF(INDEX('Item Schedule'!$K$8:$K$57,MATCH(A105,'Item Schedule'!$A$8:$A$57,0))&lt;&gt;"Recorded","Item record incomplete","Linked")))))))))</x:f>
      </x:c>
      <x:c r="K105" s="1"/>
      <x:c r="L105" s="1"/>
      <x:c r="M105" s="1"/>
      <x:c r="N105" s="1"/>
    </x:row>
    <x:row r="106" ht="35" customHeight="1">
      <x:c r="A106" s="23"/>
      <x:c r="B106" s="23"/>
      <x:c r="C106" s="23"/>
      <x:c r="D106" s="23"/>
      <x:c r="E106" s="23"/>
      <x:c r="F106" s="22"/>
      <x:c r="G106" s="23"/>
      <x:c r="H106" s="26"/>
      <x:c r="I106" s="23"/>
      <x:c r="J106" s="25" t="str">
        <x:f>IF(LEN(A106&amp;"")=0,IF(COUNTA(A106,B106,C106,D106,E106,F106,G106,H106,I106)=0,"","Enter Item Type ID"),IF(COUNTIFS('Item Schedule'!$A$68:$A$117,A106)&lt;&gt;1,"Duplicate technical review",IF(OR(LEN(B106&amp;"")=0,LEN(C106&amp;"")=0,LEN(D106&amp;"")=0,LEN(E106&amp;"")=0,LEN(F106&amp;"")=0,LEN(G106&amp;"")=0,LEN(H106&amp;"")=0,LEN(I106&amp;"")=0),"Complete driver, control and review references",IF(OR(NOT(ISNUMBER(H106)),H106&lt;=0),"Enter valid review date",IF(F106="Hold","Review on hold",IF(F106&lt;&gt;"Recorded","Select review decision",IF(COUNTIFS('Item Schedule'!$A$8:$A$57,A106)&lt;&gt;1,"Missing or duplicate Item Type ID",IF(INDEX('Item Schedule'!$F$8:$F$57,MATCH(A106,'Item Schedule'!$A$8:$A$57,0))&lt;&gt;B106,"Revision mismatch",IF(INDEX('Item Schedule'!$K$8:$K$57,MATCH(A106,'Item Schedule'!$A$8:$A$57,0))&lt;&gt;"Recorded","Item record incomplete","Linked")))))))))</x:f>
      </x:c>
      <x:c r="K106" s="1"/>
      <x:c r="L106" s="1"/>
      <x:c r="M106" s="1"/>
      <x:c r="N106" s="1"/>
    </x:row>
    <x:row r="107" ht="35" customHeight="1">
      <x:c r="A107" s="23"/>
      <x:c r="B107" s="23"/>
      <x:c r="C107" s="23"/>
      <x:c r="D107" s="23"/>
      <x:c r="E107" s="23"/>
      <x:c r="F107" s="22"/>
      <x:c r="G107" s="23"/>
      <x:c r="H107" s="26"/>
      <x:c r="I107" s="23"/>
      <x:c r="J107" s="25" t="str">
        <x:f>IF(LEN(A107&amp;"")=0,IF(COUNTA(A107,B107,C107,D107,E107,F107,G107,H107,I107)=0,"","Enter Item Type ID"),IF(COUNTIFS('Item Schedule'!$A$68:$A$117,A107)&lt;&gt;1,"Duplicate technical review",IF(OR(LEN(B107&amp;"")=0,LEN(C107&amp;"")=0,LEN(D107&amp;"")=0,LEN(E107&amp;"")=0,LEN(F107&amp;"")=0,LEN(G107&amp;"")=0,LEN(H107&amp;"")=0,LEN(I107&amp;"")=0),"Complete driver, control and review references",IF(OR(NOT(ISNUMBER(H107)),H107&lt;=0),"Enter valid review date",IF(F107="Hold","Review on hold",IF(F107&lt;&gt;"Recorded","Select review decision",IF(COUNTIFS('Item Schedule'!$A$8:$A$57,A107)&lt;&gt;1,"Missing or duplicate Item Type ID",IF(INDEX('Item Schedule'!$F$8:$F$57,MATCH(A107,'Item Schedule'!$A$8:$A$57,0))&lt;&gt;B107,"Revision mismatch",IF(INDEX('Item Schedule'!$K$8:$K$57,MATCH(A107,'Item Schedule'!$A$8:$A$57,0))&lt;&gt;"Recorded","Item record incomplete","Linked")))))))))</x:f>
      </x:c>
      <x:c r="K107" s="1"/>
      <x:c r="L107" s="1"/>
      <x:c r="M107" s="1"/>
      <x:c r="N107" s="1"/>
    </x:row>
    <x:row r="108" ht="35" customHeight="1">
      <x:c r="A108" s="23"/>
      <x:c r="B108" s="23"/>
      <x:c r="C108" s="23"/>
      <x:c r="D108" s="23"/>
      <x:c r="E108" s="23"/>
      <x:c r="F108" s="22"/>
      <x:c r="G108" s="23"/>
      <x:c r="H108" s="26"/>
      <x:c r="I108" s="23"/>
      <x:c r="J108" s="25" t="str">
        <x:f>IF(LEN(A108&amp;"")=0,IF(COUNTA(A108,B108,C108,D108,E108,F108,G108,H108,I108)=0,"","Enter Item Type ID"),IF(COUNTIFS('Item Schedule'!$A$68:$A$117,A108)&lt;&gt;1,"Duplicate technical review",IF(OR(LEN(B108&amp;"")=0,LEN(C108&amp;"")=0,LEN(D108&amp;"")=0,LEN(E108&amp;"")=0,LEN(F108&amp;"")=0,LEN(G108&amp;"")=0,LEN(H108&amp;"")=0,LEN(I108&amp;"")=0),"Complete driver, control and review references",IF(OR(NOT(ISNUMBER(H108)),H108&lt;=0),"Enter valid review date",IF(F108="Hold","Review on hold",IF(F108&lt;&gt;"Recorded","Select review decision",IF(COUNTIFS('Item Schedule'!$A$8:$A$57,A108)&lt;&gt;1,"Missing or duplicate Item Type ID",IF(INDEX('Item Schedule'!$F$8:$F$57,MATCH(A108,'Item Schedule'!$A$8:$A$57,0))&lt;&gt;B108,"Revision mismatch",IF(INDEX('Item Schedule'!$K$8:$K$57,MATCH(A108,'Item Schedule'!$A$8:$A$57,0))&lt;&gt;"Recorded","Item record incomplete","Linked")))))))))</x:f>
      </x:c>
      <x:c r="K108" s="1"/>
      <x:c r="L108" s="1"/>
      <x:c r="M108" s="1"/>
      <x:c r="N108" s="1"/>
    </x:row>
    <x:row r="109" ht="35" customHeight="1">
      <x:c r="A109" s="23"/>
      <x:c r="B109" s="23"/>
      <x:c r="C109" s="23"/>
      <x:c r="D109" s="23"/>
      <x:c r="E109" s="23"/>
      <x:c r="F109" s="22"/>
      <x:c r="G109" s="23"/>
      <x:c r="H109" s="26"/>
      <x:c r="I109" s="23"/>
      <x:c r="J109" s="25" t="str">
        <x:f>IF(LEN(A109&amp;"")=0,IF(COUNTA(A109,B109,C109,D109,E109,F109,G109,H109,I109)=0,"","Enter Item Type ID"),IF(COUNTIFS('Item Schedule'!$A$68:$A$117,A109)&lt;&gt;1,"Duplicate technical review",IF(OR(LEN(B109&amp;"")=0,LEN(C109&amp;"")=0,LEN(D109&amp;"")=0,LEN(E109&amp;"")=0,LEN(F109&amp;"")=0,LEN(G109&amp;"")=0,LEN(H109&amp;"")=0,LEN(I109&amp;"")=0),"Complete driver, control and review references",IF(OR(NOT(ISNUMBER(H109)),H109&lt;=0),"Enter valid review date",IF(F109="Hold","Review on hold",IF(F109&lt;&gt;"Recorded","Select review decision",IF(COUNTIFS('Item Schedule'!$A$8:$A$57,A109)&lt;&gt;1,"Missing or duplicate Item Type ID",IF(INDEX('Item Schedule'!$F$8:$F$57,MATCH(A109,'Item Schedule'!$A$8:$A$57,0))&lt;&gt;B109,"Revision mismatch",IF(INDEX('Item Schedule'!$K$8:$K$57,MATCH(A109,'Item Schedule'!$A$8:$A$57,0))&lt;&gt;"Recorded","Item record incomplete","Linked")))))))))</x:f>
      </x:c>
      <x:c r="K109" s="1"/>
      <x:c r="L109" s="1"/>
      <x:c r="M109" s="1"/>
      <x:c r="N109" s="1"/>
    </x:row>
    <x:row r="110" ht="35" customHeight="1">
      <x:c r="A110" s="23"/>
      <x:c r="B110" s="23"/>
      <x:c r="C110" s="23"/>
      <x:c r="D110" s="23"/>
      <x:c r="E110" s="23"/>
      <x:c r="F110" s="22"/>
      <x:c r="G110" s="23"/>
      <x:c r="H110" s="26"/>
      <x:c r="I110" s="23"/>
      <x:c r="J110" s="25" t="str">
        <x:f>IF(LEN(A110&amp;"")=0,IF(COUNTA(A110,B110,C110,D110,E110,F110,G110,H110,I110)=0,"","Enter Item Type ID"),IF(COUNTIFS('Item Schedule'!$A$68:$A$117,A110)&lt;&gt;1,"Duplicate technical review",IF(OR(LEN(B110&amp;"")=0,LEN(C110&amp;"")=0,LEN(D110&amp;"")=0,LEN(E110&amp;"")=0,LEN(F110&amp;"")=0,LEN(G110&amp;"")=0,LEN(H110&amp;"")=0,LEN(I110&amp;"")=0),"Complete driver, control and review references",IF(OR(NOT(ISNUMBER(H110)),H110&lt;=0),"Enter valid review date",IF(F110="Hold","Review on hold",IF(F110&lt;&gt;"Recorded","Select review decision",IF(COUNTIFS('Item Schedule'!$A$8:$A$57,A110)&lt;&gt;1,"Missing or duplicate Item Type ID",IF(INDEX('Item Schedule'!$F$8:$F$57,MATCH(A110,'Item Schedule'!$A$8:$A$57,0))&lt;&gt;B110,"Revision mismatch",IF(INDEX('Item Schedule'!$K$8:$K$57,MATCH(A110,'Item Schedule'!$A$8:$A$57,0))&lt;&gt;"Recorded","Item record incomplete","Linked")))))))))</x:f>
      </x:c>
      <x:c r="K110" s="1"/>
      <x:c r="L110" s="1"/>
      <x:c r="M110" s="1"/>
      <x:c r="N110" s="1"/>
    </x:row>
    <x:row r="111" ht="35" customHeight="1">
      <x:c r="A111" s="23"/>
      <x:c r="B111" s="23"/>
      <x:c r="C111" s="23"/>
      <x:c r="D111" s="23"/>
      <x:c r="E111" s="23"/>
      <x:c r="F111" s="22"/>
      <x:c r="G111" s="23"/>
      <x:c r="H111" s="26"/>
      <x:c r="I111" s="23"/>
      <x:c r="J111" s="25" t="str">
        <x:f>IF(LEN(A111&amp;"")=0,IF(COUNTA(A111,B111,C111,D111,E111,F111,G111,H111,I111)=0,"","Enter Item Type ID"),IF(COUNTIFS('Item Schedule'!$A$68:$A$117,A111)&lt;&gt;1,"Duplicate technical review",IF(OR(LEN(B111&amp;"")=0,LEN(C111&amp;"")=0,LEN(D111&amp;"")=0,LEN(E111&amp;"")=0,LEN(F111&amp;"")=0,LEN(G111&amp;"")=0,LEN(H111&amp;"")=0,LEN(I111&amp;"")=0),"Complete driver, control and review references",IF(OR(NOT(ISNUMBER(H111)),H111&lt;=0),"Enter valid review date",IF(F111="Hold","Review on hold",IF(F111&lt;&gt;"Recorded","Select review decision",IF(COUNTIFS('Item Schedule'!$A$8:$A$57,A111)&lt;&gt;1,"Missing or duplicate Item Type ID",IF(INDEX('Item Schedule'!$F$8:$F$57,MATCH(A111,'Item Schedule'!$A$8:$A$57,0))&lt;&gt;B111,"Revision mismatch",IF(INDEX('Item Schedule'!$K$8:$K$57,MATCH(A111,'Item Schedule'!$A$8:$A$57,0))&lt;&gt;"Recorded","Item record incomplete","Linked")))))))))</x:f>
      </x:c>
      <x:c r="K111" s="1"/>
      <x:c r="L111" s="1"/>
      <x:c r="M111" s="1"/>
      <x:c r="N111" s="1"/>
    </x:row>
    <x:row r="112" ht="35" customHeight="1">
      <x:c r="A112" s="23"/>
      <x:c r="B112" s="23"/>
      <x:c r="C112" s="23"/>
      <x:c r="D112" s="23"/>
      <x:c r="E112" s="23"/>
      <x:c r="F112" s="22"/>
      <x:c r="G112" s="23"/>
      <x:c r="H112" s="26"/>
      <x:c r="I112" s="23"/>
      <x:c r="J112" s="25" t="str">
        <x:f>IF(LEN(A112&amp;"")=0,IF(COUNTA(A112,B112,C112,D112,E112,F112,G112,H112,I112)=0,"","Enter Item Type ID"),IF(COUNTIFS('Item Schedule'!$A$68:$A$117,A112)&lt;&gt;1,"Duplicate technical review",IF(OR(LEN(B112&amp;"")=0,LEN(C112&amp;"")=0,LEN(D112&amp;"")=0,LEN(E112&amp;"")=0,LEN(F112&amp;"")=0,LEN(G112&amp;"")=0,LEN(H112&amp;"")=0,LEN(I112&amp;"")=0),"Complete driver, control and review references",IF(OR(NOT(ISNUMBER(H112)),H112&lt;=0),"Enter valid review date",IF(F112="Hold","Review on hold",IF(F112&lt;&gt;"Recorded","Select review decision",IF(COUNTIFS('Item Schedule'!$A$8:$A$57,A112)&lt;&gt;1,"Missing or duplicate Item Type ID",IF(INDEX('Item Schedule'!$F$8:$F$57,MATCH(A112,'Item Schedule'!$A$8:$A$57,0))&lt;&gt;B112,"Revision mismatch",IF(INDEX('Item Schedule'!$K$8:$K$57,MATCH(A112,'Item Schedule'!$A$8:$A$57,0))&lt;&gt;"Recorded","Item record incomplete","Linked")))))))))</x:f>
      </x:c>
      <x:c r="K112" s="1"/>
      <x:c r="L112" s="1"/>
      <x:c r="M112" s="1"/>
      <x:c r="N112" s="1"/>
    </x:row>
    <x:row r="113" ht="35" customHeight="1">
      <x:c r="A113" s="23"/>
      <x:c r="B113" s="23"/>
      <x:c r="C113" s="23"/>
      <x:c r="D113" s="23"/>
      <x:c r="E113" s="23"/>
      <x:c r="F113" s="22"/>
      <x:c r="G113" s="23"/>
      <x:c r="H113" s="26"/>
      <x:c r="I113" s="23"/>
      <x:c r="J113" s="25" t="str">
        <x:f>IF(LEN(A113&amp;"")=0,IF(COUNTA(A113,B113,C113,D113,E113,F113,G113,H113,I113)=0,"","Enter Item Type ID"),IF(COUNTIFS('Item Schedule'!$A$68:$A$117,A113)&lt;&gt;1,"Duplicate technical review",IF(OR(LEN(B113&amp;"")=0,LEN(C113&amp;"")=0,LEN(D113&amp;"")=0,LEN(E113&amp;"")=0,LEN(F113&amp;"")=0,LEN(G113&amp;"")=0,LEN(H113&amp;"")=0,LEN(I113&amp;"")=0),"Complete driver, control and review references",IF(OR(NOT(ISNUMBER(H113)),H113&lt;=0),"Enter valid review date",IF(F113="Hold","Review on hold",IF(F113&lt;&gt;"Recorded","Select review decision",IF(COUNTIFS('Item Schedule'!$A$8:$A$57,A113)&lt;&gt;1,"Missing or duplicate Item Type ID",IF(INDEX('Item Schedule'!$F$8:$F$57,MATCH(A113,'Item Schedule'!$A$8:$A$57,0))&lt;&gt;B113,"Revision mismatch",IF(INDEX('Item Schedule'!$K$8:$K$57,MATCH(A113,'Item Schedule'!$A$8:$A$57,0))&lt;&gt;"Recorded","Item record incomplete","Linked")))))))))</x:f>
      </x:c>
      <x:c r="K113" s="1"/>
      <x:c r="L113" s="1"/>
      <x:c r="M113" s="1"/>
      <x:c r="N113" s="1"/>
    </x:row>
    <x:row r="114" ht="35" customHeight="1">
      <x:c r="A114" s="23"/>
      <x:c r="B114" s="23"/>
      <x:c r="C114" s="23"/>
      <x:c r="D114" s="23"/>
      <x:c r="E114" s="23"/>
      <x:c r="F114" s="22"/>
      <x:c r="G114" s="23"/>
      <x:c r="H114" s="26"/>
      <x:c r="I114" s="23"/>
      <x:c r="J114" s="25" t="str">
        <x:f>IF(LEN(A114&amp;"")=0,IF(COUNTA(A114,B114,C114,D114,E114,F114,G114,H114,I114)=0,"","Enter Item Type ID"),IF(COUNTIFS('Item Schedule'!$A$68:$A$117,A114)&lt;&gt;1,"Duplicate technical review",IF(OR(LEN(B114&amp;"")=0,LEN(C114&amp;"")=0,LEN(D114&amp;"")=0,LEN(E114&amp;"")=0,LEN(F114&amp;"")=0,LEN(G114&amp;"")=0,LEN(H114&amp;"")=0,LEN(I114&amp;"")=0),"Complete driver, control and review references",IF(OR(NOT(ISNUMBER(H114)),H114&lt;=0),"Enter valid review date",IF(F114="Hold","Review on hold",IF(F114&lt;&gt;"Recorded","Select review decision",IF(COUNTIFS('Item Schedule'!$A$8:$A$57,A114)&lt;&gt;1,"Missing or duplicate Item Type ID",IF(INDEX('Item Schedule'!$F$8:$F$57,MATCH(A114,'Item Schedule'!$A$8:$A$57,0))&lt;&gt;B114,"Revision mismatch",IF(INDEX('Item Schedule'!$K$8:$K$57,MATCH(A114,'Item Schedule'!$A$8:$A$57,0))&lt;&gt;"Recorded","Item record incomplete","Linked")))))))))</x:f>
      </x:c>
      <x:c r="K114" s="1"/>
      <x:c r="L114" s="1"/>
      <x:c r="M114" s="1"/>
      <x:c r="N114" s="1"/>
    </x:row>
    <x:row r="115" ht="35" customHeight="1">
      <x:c r="A115" s="23"/>
      <x:c r="B115" s="23"/>
      <x:c r="C115" s="23"/>
      <x:c r="D115" s="23"/>
      <x:c r="E115" s="23"/>
      <x:c r="F115" s="22"/>
      <x:c r="G115" s="23"/>
      <x:c r="H115" s="26"/>
      <x:c r="I115" s="23"/>
      <x:c r="J115" s="25" t="str">
        <x:f>IF(LEN(A115&amp;"")=0,IF(COUNTA(A115,B115,C115,D115,E115,F115,G115,H115,I115)=0,"","Enter Item Type ID"),IF(COUNTIFS('Item Schedule'!$A$68:$A$117,A115)&lt;&gt;1,"Duplicate technical review",IF(OR(LEN(B115&amp;"")=0,LEN(C115&amp;"")=0,LEN(D115&amp;"")=0,LEN(E115&amp;"")=0,LEN(F115&amp;"")=0,LEN(G115&amp;"")=0,LEN(H115&amp;"")=0,LEN(I115&amp;"")=0),"Complete driver, control and review references",IF(OR(NOT(ISNUMBER(H115)),H115&lt;=0),"Enter valid review date",IF(F115="Hold","Review on hold",IF(F115&lt;&gt;"Recorded","Select review decision",IF(COUNTIFS('Item Schedule'!$A$8:$A$57,A115)&lt;&gt;1,"Missing or duplicate Item Type ID",IF(INDEX('Item Schedule'!$F$8:$F$57,MATCH(A115,'Item Schedule'!$A$8:$A$57,0))&lt;&gt;B115,"Revision mismatch",IF(INDEX('Item Schedule'!$K$8:$K$57,MATCH(A115,'Item Schedule'!$A$8:$A$57,0))&lt;&gt;"Recorded","Item record incomplete","Linked")))))))))</x:f>
      </x:c>
      <x:c r="K115" s="1"/>
      <x:c r="L115" s="1"/>
      <x:c r="M115" s="1"/>
      <x:c r="N115" s="1"/>
    </x:row>
    <x:row r="116" ht="35" customHeight="1">
      <x:c r="A116" s="23"/>
      <x:c r="B116" s="23"/>
      <x:c r="C116" s="23"/>
      <x:c r="D116" s="23"/>
      <x:c r="E116" s="23"/>
      <x:c r="F116" s="22"/>
      <x:c r="G116" s="23"/>
      <x:c r="H116" s="26"/>
      <x:c r="I116" s="23"/>
      <x:c r="J116" s="25" t="str">
        <x:f>IF(LEN(A116&amp;"")=0,IF(COUNTA(A116,B116,C116,D116,E116,F116,G116,H116,I116)=0,"","Enter Item Type ID"),IF(COUNTIFS('Item Schedule'!$A$68:$A$117,A116)&lt;&gt;1,"Duplicate technical review",IF(OR(LEN(B116&amp;"")=0,LEN(C116&amp;"")=0,LEN(D116&amp;"")=0,LEN(E116&amp;"")=0,LEN(F116&amp;"")=0,LEN(G116&amp;"")=0,LEN(H116&amp;"")=0,LEN(I116&amp;"")=0),"Complete driver, control and review references",IF(OR(NOT(ISNUMBER(H116)),H116&lt;=0),"Enter valid review date",IF(F116="Hold","Review on hold",IF(F116&lt;&gt;"Recorded","Select review decision",IF(COUNTIFS('Item Schedule'!$A$8:$A$57,A116)&lt;&gt;1,"Missing or duplicate Item Type ID",IF(INDEX('Item Schedule'!$F$8:$F$57,MATCH(A116,'Item Schedule'!$A$8:$A$57,0))&lt;&gt;B116,"Revision mismatch",IF(INDEX('Item Schedule'!$K$8:$K$57,MATCH(A116,'Item Schedule'!$A$8:$A$57,0))&lt;&gt;"Recorded","Item record incomplete","Linked")))))))))</x:f>
      </x:c>
      <x:c r="K116" s="1"/>
      <x:c r="L116" s="1"/>
      <x:c r="M116" s="1"/>
      <x:c r="N116" s="1"/>
    </x:row>
    <x:row r="117" ht="35" customHeight="1">
      <x:c r="A117" s="23"/>
      <x:c r="B117" s="23"/>
      <x:c r="C117" s="23"/>
      <x:c r="D117" s="23"/>
      <x:c r="E117" s="23"/>
      <x:c r="F117" s="22"/>
      <x:c r="G117" s="23"/>
      <x:c r="H117" s="26"/>
      <x:c r="I117" s="23"/>
      <x:c r="J117" s="25" t="str">
        <x:f>IF(LEN(A117&amp;"")=0,IF(COUNTA(A117,B117,C117,D117,E117,F117,G117,H117,I117)=0,"","Enter Item Type ID"),IF(COUNTIFS('Item Schedule'!$A$68:$A$117,A117)&lt;&gt;1,"Duplicate technical review",IF(OR(LEN(B117&amp;"")=0,LEN(C117&amp;"")=0,LEN(D117&amp;"")=0,LEN(E117&amp;"")=0,LEN(F117&amp;"")=0,LEN(G117&amp;"")=0,LEN(H117&amp;"")=0,LEN(I117&amp;"")=0),"Complete driver, control and review references",IF(OR(NOT(ISNUMBER(H117)),H117&lt;=0),"Enter valid review date",IF(F117="Hold","Review on hold",IF(F117&lt;&gt;"Recorded","Select review decision",IF(COUNTIFS('Item Schedule'!$A$8:$A$57,A117)&lt;&gt;1,"Missing or duplicate Item Type ID",IF(INDEX('Item Schedule'!$F$8:$F$57,MATCH(A117,'Item Schedule'!$A$8:$A$57,0))&lt;&gt;B117,"Revision mismatch",IF(INDEX('Item Schedule'!$K$8:$K$57,MATCH(A117,'Item Schedule'!$A$8:$A$57,0))&lt;&gt;"Recorded","Item record incomplete","Linked")))))))))</x:f>
      </x:c>
      <x:c r="K117" s="1"/>
      <x:c r="L117" s="1"/>
      <x:c r="M117" s="1"/>
      <x:c r="N117" s="1"/>
    </x:row>
  </x:sheetData>
  <x:conditionalFormatting sqref="K8:K57">
    <x:cfRule type="expression" dxfId="0" priority="1">
      <x:formula>AND(K8&lt;&gt;"",K8&lt;&gt;"Recorded",K8&lt;&gt;"Linked",K8&lt;&gt;"Pieces and packs calculated",K8&lt;&gt;"Allocation record entered",K8&lt;&gt;"Demand calculated",K8&lt;&gt;"Receipt recorded",K8&lt;&gt;"Quantity reconciliation recorded")</x:formula>
    </x:cfRule>
  </x:conditionalFormatting>
  <x:conditionalFormatting sqref="J68:J117">
    <x:cfRule type="expression" dxfId="1" priority="2">
      <x:formula>AND(J68&lt;&gt;"",J68&lt;&gt;"Recorded",J68&lt;&gt;"Linked",J68&lt;&gt;"Pieces and packs calculated",J68&lt;&gt;"Allocation record entered",J68&lt;&gt;"Demand calculated",J68&lt;&gt;"Receipt recorded",J68&lt;&gt;"Quantity reconciliation recorded")</x:formula>
    </x:cfRule>
  </x:conditionalFormatting>
  <x:dataValidations count="3">
    <x:dataValidation type="list" sqref="C8:C57">
      <x:formula1>"Luminaire,Driver,Switch,Outlet,Accessory"</x:formula1>
    </x:dataValidation>
    <x:dataValidation type="list" sqref="G8:G57">
      <x:formula1>"Connected input,Count only"</x:formula1>
    </x:dataValidation>
    <x:dataValidation type="list" sqref="F68:F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b3ec1e0a17694bb5"/>
    <x:tablePart xmlns:r="http://schemas.openxmlformats.org/officeDocument/2006/relationships" r:id="Racbb68400726405f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3.889999389648438" hidden="0" customWidth="1"/>
    <x:col min="3" max="3" width="16.670000076293945" hidden="0" customWidth="1"/>
    <x:col min="4" max="4" width="26.110000610351562" hidden="0" customWidth="1"/>
    <x:col min="5" max="5" width="16.670000076293945" hidden="0" customWidth="1"/>
    <x:col min="6" max="6" width="18.889999389648438" hidden="0" customWidth="1"/>
    <x:col min="7" max="7" width="16.670000076293945" hidden="0" customWidth="1"/>
    <x:col min="8" max="8" width="30" hidden="0" customWidth="1"/>
    <x:col min="9" max="9" width="21.110000610351562" hidden="0" customWidth="1"/>
    <x:col min="10" max="10" width="22.780000686645508" hidden="0" customWidth="1"/>
    <x:col min="11" max="11" width="27.219999313354492" hidden="0" customWidth="1"/>
    <x:col min="12" max="12" width="18.889999389648438" hidden="0" customWidth="1"/>
    <x:col min="13" max="13" width="13.329999923706055" hidden="0" customWidth="1"/>
    <x:col min="14" max="14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9" customHeight="1">
      <x:c r="A2" s="2" t="str">
        <x:v>Room Demand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4" t="str">
        <x:v>Use one current demand row per Room Type ID and Item Type ID. Physical items and explicit spares remain separate from the declared connected-input calculation.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 t="str">
        <x:v>Room basis row 7; demand row 67. Installed = rooms × items per room. Procurement = installed + total spare pieces for that row. Declared input W uses installed quantity only; spares are not energized.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Confirmed room basis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17" t="str">
        <x:v>Room Type ID</x:v>
      </x:c>
      <x:c r="B7" s="18" t="str">
        <x:v>Room type description</x:v>
      </x:c>
      <x:c r="C7" s="18" t="str">
        <x:v>Confirmed room count</x:v>
      </x:c>
      <x:c r="D7" s="18" t="str">
        <x:v>Room count source reference</x:v>
      </x:c>
      <x:c r="E7" s="18" t="str">
        <x:v>Basis revision</x:v>
      </x:c>
      <x:c r="F7" s="18" t="str">
        <x:v>Reviewed by</x:v>
      </x:c>
      <x:c r="G7" s="18" t="str">
        <x:v>Review date</x:v>
      </x:c>
      <x:c r="H7" s="19" t="str">
        <x:v>Basis state</x:v>
      </x:c>
      <x:c r="I7" s="1"/>
      <x:c r="J7" s="1"/>
      <x:c r="K7" s="1"/>
      <x:c r="L7" s="1"/>
      <x:c r="M7" s="1"/>
      <x:c r="N7" s="1"/>
    </x:row>
    <x:row r="8" ht="35" customHeight="1">
      <x:c r="A8" s="23"/>
      <x:c r="B8" s="23"/>
      <x:c r="C8" s="27"/>
      <x:c r="D8" s="23"/>
      <x:c r="E8" s="23"/>
      <x:c r="F8" s="23"/>
      <x:c r="G8" s="26"/>
      <x:c r="H8" s="25" t="str">
        <x:f>IF(LEN(A8&amp;"")=0,IF(COUNTA(A8,B8,C8,D8,E8,F8,G8)=0,"","Enter Room Type ID"),IF(COUNTIFS('Room Demand'!$A$8:$A$57,A8)&lt;&gt;1,"Duplicate Room Type ID",IF(OR(LEN(B8&amp;"")=0,LEN(C8&amp;"")=0,LEN(D8&amp;"")=0,LEN(E8&amp;"")=0,LEN(F8&amp;"")=0,LEN(G8&amp;"")=0),"Complete room basis and review",IF(OR(NOT(ISNUMBER(C8)),C8&lt;0,MOD(C8,1)&lt;&gt;0),"Room count must be nonnegative whole",IF(OR(NOT(ISNUMBER(G8)),G8&lt;=0),"Enter valid review date","Recorded")))))</x:f>
      </x:c>
      <x:c r="I8" s="1"/>
      <x:c r="J8" s="1"/>
      <x:c r="K8" s="1"/>
      <x:c r="L8" s="1"/>
      <x:c r="M8" s="1"/>
      <x:c r="N8" s="1"/>
    </x:row>
    <x:row r="9" ht="35" customHeight="1">
      <x:c r="A9" s="23"/>
      <x:c r="B9" s="23"/>
      <x:c r="C9" s="27"/>
      <x:c r="D9" s="23"/>
      <x:c r="E9" s="23"/>
      <x:c r="F9" s="23"/>
      <x:c r="G9" s="26"/>
      <x:c r="H9" s="25" t="str">
        <x:f>IF(LEN(A9&amp;"")=0,IF(COUNTA(A9,B9,C9,D9,E9,F9,G9)=0,"","Enter Room Type ID"),IF(COUNTIFS('Room Demand'!$A$8:$A$57,A9)&lt;&gt;1,"Duplicate Room Type ID",IF(OR(LEN(B9&amp;"")=0,LEN(C9&amp;"")=0,LEN(D9&amp;"")=0,LEN(E9&amp;"")=0,LEN(F9&amp;"")=0,LEN(G9&amp;"")=0),"Complete room basis and review",IF(OR(NOT(ISNUMBER(C9)),C9&lt;0,MOD(C9,1)&lt;&gt;0),"Room count must be nonnegative whole",IF(OR(NOT(ISNUMBER(G9)),G9&lt;=0),"Enter valid review date","Recorded")))))</x:f>
      </x:c>
      <x:c r="I9" s="1"/>
      <x:c r="J9" s="1"/>
      <x:c r="K9" s="1"/>
      <x:c r="L9" s="1"/>
      <x:c r="M9" s="1"/>
      <x:c r="N9" s="1"/>
    </x:row>
    <x:row r="10" ht="35" customHeight="1">
      <x:c r="A10" s="23"/>
      <x:c r="B10" s="23"/>
      <x:c r="C10" s="27"/>
      <x:c r="D10" s="23"/>
      <x:c r="E10" s="23"/>
      <x:c r="F10" s="23"/>
      <x:c r="G10" s="26"/>
      <x:c r="H10" s="25" t="str">
        <x:f>IF(LEN(A10&amp;"")=0,IF(COUNTA(A10,B10,C10,D10,E10,F10,G10)=0,"","Enter Room Type ID"),IF(COUNTIFS('Room Demand'!$A$8:$A$57,A10)&lt;&gt;1,"Duplicate Room Type ID",IF(OR(LEN(B10&amp;"")=0,LEN(C10&amp;"")=0,LEN(D10&amp;"")=0,LEN(E10&amp;"")=0,LEN(F10&amp;"")=0,LEN(G10&amp;"")=0),"Complete room basis and review",IF(OR(NOT(ISNUMBER(C10)),C10&lt;0,MOD(C10,1)&lt;&gt;0),"Room count must be nonnegative whole",IF(OR(NOT(ISNUMBER(G10)),G10&lt;=0),"Enter valid review date","Recorded")))))</x:f>
      </x:c>
      <x:c r="I10" s="1"/>
      <x:c r="J10" s="1"/>
      <x:c r="K10" s="1"/>
      <x:c r="L10" s="1"/>
      <x:c r="M10" s="1"/>
      <x:c r="N10" s="1"/>
    </x:row>
    <x:row r="11" ht="35" customHeight="1">
      <x:c r="A11" s="23"/>
      <x:c r="B11" s="23"/>
      <x:c r="C11" s="27"/>
      <x:c r="D11" s="23"/>
      <x:c r="E11" s="23"/>
      <x:c r="F11" s="23"/>
      <x:c r="G11" s="26"/>
      <x:c r="H11" s="25" t="str">
        <x:f>IF(LEN(A11&amp;"")=0,IF(COUNTA(A11,B11,C11,D11,E11,F11,G11)=0,"","Enter Room Type ID"),IF(COUNTIFS('Room Demand'!$A$8:$A$57,A11)&lt;&gt;1,"Duplicate Room Type ID",IF(OR(LEN(B11&amp;"")=0,LEN(C11&amp;"")=0,LEN(D11&amp;"")=0,LEN(E11&amp;"")=0,LEN(F11&amp;"")=0,LEN(G11&amp;"")=0),"Complete room basis and review",IF(OR(NOT(ISNUMBER(C11)),C11&lt;0,MOD(C11,1)&lt;&gt;0),"Room count must be nonnegative whole",IF(OR(NOT(ISNUMBER(G11)),G11&lt;=0),"Enter valid review date","Recorded")))))</x:f>
      </x:c>
      <x:c r="I11" s="1"/>
      <x:c r="J11" s="1"/>
      <x:c r="K11" s="1"/>
      <x:c r="L11" s="1"/>
      <x:c r="M11" s="1"/>
      <x:c r="N11" s="1"/>
    </x:row>
    <x:row r="12" ht="35" customHeight="1">
      <x:c r="A12" s="23"/>
      <x:c r="B12" s="23"/>
      <x:c r="C12" s="27"/>
      <x:c r="D12" s="23"/>
      <x:c r="E12" s="23"/>
      <x:c r="F12" s="23"/>
      <x:c r="G12" s="26"/>
      <x:c r="H12" s="25" t="str">
        <x:f>IF(LEN(A12&amp;"")=0,IF(COUNTA(A12,B12,C12,D12,E12,F12,G12)=0,"","Enter Room Type ID"),IF(COUNTIFS('Room Demand'!$A$8:$A$57,A12)&lt;&gt;1,"Duplicate Room Type ID",IF(OR(LEN(B12&amp;"")=0,LEN(C12&amp;"")=0,LEN(D12&amp;"")=0,LEN(E12&amp;"")=0,LEN(F12&amp;"")=0,LEN(G12&amp;"")=0),"Complete room basis and review",IF(OR(NOT(ISNUMBER(C12)),C12&lt;0,MOD(C12,1)&lt;&gt;0),"Room count must be nonnegative whole",IF(OR(NOT(ISNUMBER(G12)),G12&lt;=0),"Enter valid review date","Recorded")))))</x:f>
      </x:c>
      <x:c r="I12" s="1"/>
      <x:c r="J12" s="1"/>
      <x:c r="K12" s="1"/>
      <x:c r="L12" s="1"/>
      <x:c r="M12" s="1"/>
      <x:c r="N12" s="1"/>
    </x:row>
    <x:row r="13" ht="35" customHeight="1">
      <x:c r="A13" s="23"/>
      <x:c r="B13" s="23"/>
      <x:c r="C13" s="27"/>
      <x:c r="D13" s="23"/>
      <x:c r="E13" s="23"/>
      <x:c r="F13" s="23"/>
      <x:c r="G13" s="26"/>
      <x:c r="H13" s="25" t="str">
        <x:f>IF(LEN(A13&amp;"")=0,IF(COUNTA(A13,B13,C13,D13,E13,F13,G13)=0,"","Enter Room Type ID"),IF(COUNTIFS('Room Demand'!$A$8:$A$57,A13)&lt;&gt;1,"Duplicate Room Type ID",IF(OR(LEN(B13&amp;"")=0,LEN(C13&amp;"")=0,LEN(D13&amp;"")=0,LEN(E13&amp;"")=0,LEN(F13&amp;"")=0,LEN(G13&amp;"")=0),"Complete room basis and review",IF(OR(NOT(ISNUMBER(C13)),C13&lt;0,MOD(C13,1)&lt;&gt;0),"Room count must be nonnegative whole",IF(OR(NOT(ISNUMBER(G13)),G13&lt;=0),"Enter valid review date","Recorded")))))</x:f>
      </x:c>
      <x:c r="I13" s="1"/>
      <x:c r="J13" s="1"/>
      <x:c r="K13" s="1"/>
      <x:c r="L13" s="1"/>
      <x:c r="M13" s="1"/>
      <x:c r="N13" s="1"/>
    </x:row>
    <x:row r="14" ht="35" customHeight="1">
      <x:c r="A14" s="23"/>
      <x:c r="B14" s="23"/>
      <x:c r="C14" s="27"/>
      <x:c r="D14" s="23"/>
      <x:c r="E14" s="23"/>
      <x:c r="F14" s="23"/>
      <x:c r="G14" s="26"/>
      <x:c r="H14" s="25" t="str">
        <x:f>IF(LEN(A14&amp;"")=0,IF(COUNTA(A14,B14,C14,D14,E14,F14,G14)=0,"","Enter Room Type ID"),IF(COUNTIFS('Room Demand'!$A$8:$A$57,A14)&lt;&gt;1,"Duplicate Room Type ID",IF(OR(LEN(B14&amp;"")=0,LEN(C14&amp;"")=0,LEN(D14&amp;"")=0,LEN(E14&amp;"")=0,LEN(F14&amp;"")=0,LEN(G14&amp;"")=0),"Complete room basis and review",IF(OR(NOT(ISNUMBER(C14)),C14&lt;0,MOD(C14,1)&lt;&gt;0),"Room count must be nonnegative whole",IF(OR(NOT(ISNUMBER(G14)),G14&lt;=0),"Enter valid review date","Recorded")))))</x:f>
      </x:c>
      <x:c r="I14" s="1"/>
      <x:c r="J14" s="1"/>
      <x:c r="K14" s="1"/>
      <x:c r="L14" s="1"/>
      <x:c r="M14" s="1"/>
      <x:c r="N14" s="1"/>
    </x:row>
    <x:row r="15" ht="35" customHeight="1">
      <x:c r="A15" s="23"/>
      <x:c r="B15" s="23"/>
      <x:c r="C15" s="27"/>
      <x:c r="D15" s="23"/>
      <x:c r="E15" s="23"/>
      <x:c r="F15" s="23"/>
      <x:c r="G15" s="26"/>
      <x:c r="H15" s="25" t="str">
        <x:f>IF(LEN(A15&amp;"")=0,IF(COUNTA(A15,B15,C15,D15,E15,F15,G15)=0,"","Enter Room Type ID"),IF(COUNTIFS('Room Demand'!$A$8:$A$57,A15)&lt;&gt;1,"Duplicate Room Type ID",IF(OR(LEN(B15&amp;"")=0,LEN(C15&amp;"")=0,LEN(D15&amp;"")=0,LEN(E15&amp;"")=0,LEN(F15&amp;"")=0,LEN(G15&amp;"")=0),"Complete room basis and review",IF(OR(NOT(ISNUMBER(C15)),C15&lt;0,MOD(C15,1)&lt;&gt;0),"Room count must be nonnegative whole",IF(OR(NOT(ISNUMBER(G15)),G15&lt;=0),"Enter valid review date","Recorded")))))</x:f>
      </x:c>
      <x:c r="I15" s="1"/>
      <x:c r="J15" s="1"/>
      <x:c r="K15" s="1"/>
      <x:c r="L15" s="1"/>
      <x:c r="M15" s="1"/>
      <x:c r="N15" s="1"/>
    </x:row>
    <x:row r="16" ht="35" customHeight="1">
      <x:c r="A16" s="23"/>
      <x:c r="B16" s="23"/>
      <x:c r="C16" s="27"/>
      <x:c r="D16" s="23"/>
      <x:c r="E16" s="23"/>
      <x:c r="F16" s="23"/>
      <x:c r="G16" s="26"/>
      <x:c r="H16" s="25" t="str">
        <x:f>IF(LEN(A16&amp;"")=0,IF(COUNTA(A16,B16,C16,D16,E16,F16,G16)=0,"","Enter Room Type ID"),IF(COUNTIFS('Room Demand'!$A$8:$A$57,A16)&lt;&gt;1,"Duplicate Room Type ID",IF(OR(LEN(B16&amp;"")=0,LEN(C16&amp;"")=0,LEN(D16&amp;"")=0,LEN(E16&amp;"")=0,LEN(F16&amp;"")=0,LEN(G16&amp;"")=0),"Complete room basis and review",IF(OR(NOT(ISNUMBER(C16)),C16&lt;0,MOD(C16,1)&lt;&gt;0),"Room count must be nonnegative whole",IF(OR(NOT(ISNUMBER(G16)),G16&lt;=0),"Enter valid review date","Recorded")))))</x:f>
      </x:c>
      <x:c r="I16" s="1"/>
      <x:c r="J16" s="1"/>
      <x:c r="K16" s="1"/>
      <x:c r="L16" s="1"/>
      <x:c r="M16" s="1"/>
      <x:c r="N16" s="1"/>
    </x:row>
    <x:row r="17" ht="35" customHeight="1">
      <x:c r="A17" s="23"/>
      <x:c r="B17" s="23"/>
      <x:c r="C17" s="27"/>
      <x:c r="D17" s="23"/>
      <x:c r="E17" s="23"/>
      <x:c r="F17" s="23"/>
      <x:c r="G17" s="26"/>
      <x:c r="H17" s="25" t="str">
        <x:f>IF(LEN(A17&amp;"")=0,IF(COUNTA(A17,B17,C17,D17,E17,F17,G17)=0,"","Enter Room Type ID"),IF(COUNTIFS('Room Demand'!$A$8:$A$57,A17)&lt;&gt;1,"Duplicate Room Type ID",IF(OR(LEN(B17&amp;"")=0,LEN(C17&amp;"")=0,LEN(D17&amp;"")=0,LEN(E17&amp;"")=0,LEN(F17&amp;"")=0,LEN(G17&amp;"")=0),"Complete room basis and review",IF(OR(NOT(ISNUMBER(C17)),C17&lt;0,MOD(C17,1)&lt;&gt;0),"Room count must be nonnegative whole",IF(OR(NOT(ISNUMBER(G17)),G17&lt;=0),"Enter valid review date","Recorded")))))</x:f>
      </x:c>
      <x:c r="I17" s="1"/>
      <x:c r="J17" s="1"/>
      <x:c r="K17" s="1"/>
      <x:c r="L17" s="1"/>
      <x:c r="M17" s="1"/>
      <x:c r="N17" s="1"/>
    </x:row>
    <x:row r="18" ht="35" customHeight="1">
      <x:c r="A18" s="23"/>
      <x:c r="B18" s="23"/>
      <x:c r="C18" s="27"/>
      <x:c r="D18" s="23"/>
      <x:c r="E18" s="23"/>
      <x:c r="F18" s="23"/>
      <x:c r="G18" s="26"/>
      <x:c r="H18" s="25" t="str">
        <x:f>IF(LEN(A18&amp;"")=0,IF(COUNTA(A18,B18,C18,D18,E18,F18,G18)=0,"","Enter Room Type ID"),IF(COUNTIFS('Room Demand'!$A$8:$A$57,A18)&lt;&gt;1,"Duplicate Room Type ID",IF(OR(LEN(B18&amp;"")=0,LEN(C18&amp;"")=0,LEN(D18&amp;"")=0,LEN(E18&amp;"")=0,LEN(F18&amp;"")=0,LEN(G18&amp;"")=0),"Complete room basis and review",IF(OR(NOT(ISNUMBER(C18)),C18&lt;0,MOD(C18,1)&lt;&gt;0),"Room count must be nonnegative whole",IF(OR(NOT(ISNUMBER(G18)),G18&lt;=0),"Enter valid review date","Recorded")))))</x:f>
      </x:c>
      <x:c r="I18" s="1"/>
      <x:c r="J18" s="1"/>
      <x:c r="K18" s="1"/>
      <x:c r="L18" s="1"/>
      <x:c r="M18" s="1"/>
      <x:c r="N18" s="1"/>
    </x:row>
    <x:row r="19" ht="35" customHeight="1">
      <x:c r="A19" s="23"/>
      <x:c r="B19" s="23"/>
      <x:c r="C19" s="27"/>
      <x:c r="D19" s="23"/>
      <x:c r="E19" s="23"/>
      <x:c r="F19" s="23"/>
      <x:c r="G19" s="26"/>
      <x:c r="H19" s="25" t="str">
        <x:f>IF(LEN(A19&amp;"")=0,IF(COUNTA(A19,B19,C19,D19,E19,F19,G19)=0,"","Enter Room Type ID"),IF(COUNTIFS('Room Demand'!$A$8:$A$57,A19)&lt;&gt;1,"Duplicate Room Type ID",IF(OR(LEN(B19&amp;"")=0,LEN(C19&amp;"")=0,LEN(D19&amp;"")=0,LEN(E19&amp;"")=0,LEN(F19&amp;"")=0,LEN(G19&amp;"")=0),"Complete room basis and review",IF(OR(NOT(ISNUMBER(C19)),C19&lt;0,MOD(C19,1)&lt;&gt;0),"Room count must be nonnegative whole",IF(OR(NOT(ISNUMBER(G19)),G19&lt;=0),"Enter valid review date","Recorded")))))</x:f>
      </x:c>
      <x:c r="I19" s="1"/>
      <x:c r="J19" s="1"/>
      <x:c r="K19" s="1"/>
      <x:c r="L19" s="1"/>
      <x:c r="M19" s="1"/>
      <x:c r="N19" s="1"/>
    </x:row>
    <x:row r="20" ht="35" customHeight="1">
      <x:c r="A20" s="23"/>
      <x:c r="B20" s="23"/>
      <x:c r="C20" s="27"/>
      <x:c r="D20" s="23"/>
      <x:c r="E20" s="23"/>
      <x:c r="F20" s="23"/>
      <x:c r="G20" s="26"/>
      <x:c r="H20" s="25" t="str">
        <x:f>IF(LEN(A20&amp;"")=0,IF(COUNTA(A20,B20,C20,D20,E20,F20,G20)=0,"","Enter Room Type ID"),IF(COUNTIFS('Room Demand'!$A$8:$A$57,A20)&lt;&gt;1,"Duplicate Room Type ID",IF(OR(LEN(B20&amp;"")=0,LEN(C20&amp;"")=0,LEN(D20&amp;"")=0,LEN(E20&amp;"")=0,LEN(F20&amp;"")=0,LEN(G20&amp;"")=0),"Complete room basis and review",IF(OR(NOT(ISNUMBER(C20)),C20&lt;0,MOD(C20,1)&lt;&gt;0),"Room count must be nonnegative whole",IF(OR(NOT(ISNUMBER(G20)),G20&lt;=0),"Enter valid review date","Recorded")))))</x:f>
      </x:c>
      <x:c r="I20" s="1"/>
      <x:c r="J20" s="1"/>
      <x:c r="K20" s="1"/>
      <x:c r="L20" s="1"/>
      <x:c r="M20" s="1"/>
      <x:c r="N20" s="1"/>
    </x:row>
    <x:row r="21" ht="35" customHeight="1">
      <x:c r="A21" s="23"/>
      <x:c r="B21" s="23"/>
      <x:c r="C21" s="27"/>
      <x:c r="D21" s="23"/>
      <x:c r="E21" s="23"/>
      <x:c r="F21" s="23"/>
      <x:c r="G21" s="26"/>
      <x:c r="H21" s="25" t="str">
        <x:f>IF(LEN(A21&amp;"")=0,IF(COUNTA(A21,B21,C21,D21,E21,F21,G21)=0,"","Enter Room Type ID"),IF(COUNTIFS('Room Demand'!$A$8:$A$57,A21)&lt;&gt;1,"Duplicate Room Type ID",IF(OR(LEN(B21&amp;"")=0,LEN(C21&amp;"")=0,LEN(D21&amp;"")=0,LEN(E21&amp;"")=0,LEN(F21&amp;"")=0,LEN(G21&amp;"")=0),"Complete room basis and review",IF(OR(NOT(ISNUMBER(C21)),C21&lt;0,MOD(C21,1)&lt;&gt;0),"Room count must be nonnegative whole",IF(OR(NOT(ISNUMBER(G21)),G21&lt;=0),"Enter valid review date","Recorded")))))</x:f>
      </x:c>
      <x:c r="I21" s="1"/>
      <x:c r="J21" s="1"/>
      <x:c r="K21" s="1"/>
      <x:c r="L21" s="1"/>
      <x:c r="M21" s="1"/>
      <x:c r="N21" s="1"/>
    </x:row>
    <x:row r="22" ht="35" customHeight="1">
      <x:c r="A22" s="23"/>
      <x:c r="B22" s="23"/>
      <x:c r="C22" s="27"/>
      <x:c r="D22" s="23"/>
      <x:c r="E22" s="23"/>
      <x:c r="F22" s="23"/>
      <x:c r="G22" s="26"/>
      <x:c r="H22" s="25" t="str">
        <x:f>IF(LEN(A22&amp;"")=0,IF(COUNTA(A22,B22,C22,D22,E22,F22,G22)=0,"","Enter Room Type ID"),IF(COUNTIFS('Room Demand'!$A$8:$A$57,A22)&lt;&gt;1,"Duplicate Room Type ID",IF(OR(LEN(B22&amp;"")=0,LEN(C22&amp;"")=0,LEN(D22&amp;"")=0,LEN(E22&amp;"")=0,LEN(F22&amp;"")=0,LEN(G22&amp;"")=0),"Complete room basis and review",IF(OR(NOT(ISNUMBER(C22)),C22&lt;0,MOD(C22,1)&lt;&gt;0),"Room count must be nonnegative whole",IF(OR(NOT(ISNUMBER(G22)),G22&lt;=0),"Enter valid review date","Recorded")))))</x:f>
      </x:c>
      <x:c r="I22" s="1"/>
      <x:c r="J22" s="1"/>
      <x:c r="K22" s="1"/>
      <x:c r="L22" s="1"/>
      <x:c r="M22" s="1"/>
      <x:c r="N22" s="1"/>
    </x:row>
    <x:row r="23" ht="35" customHeight="1">
      <x:c r="A23" s="23"/>
      <x:c r="B23" s="23"/>
      <x:c r="C23" s="27"/>
      <x:c r="D23" s="23"/>
      <x:c r="E23" s="23"/>
      <x:c r="F23" s="23"/>
      <x:c r="G23" s="26"/>
      <x:c r="H23" s="25" t="str">
        <x:f>IF(LEN(A23&amp;"")=0,IF(COUNTA(A23,B23,C23,D23,E23,F23,G23)=0,"","Enter Room Type ID"),IF(COUNTIFS('Room Demand'!$A$8:$A$57,A23)&lt;&gt;1,"Duplicate Room Type ID",IF(OR(LEN(B23&amp;"")=0,LEN(C23&amp;"")=0,LEN(D23&amp;"")=0,LEN(E23&amp;"")=0,LEN(F23&amp;"")=0,LEN(G23&amp;"")=0),"Complete room basis and review",IF(OR(NOT(ISNUMBER(C23)),C23&lt;0,MOD(C23,1)&lt;&gt;0),"Room count must be nonnegative whole",IF(OR(NOT(ISNUMBER(G23)),G23&lt;=0),"Enter valid review date","Recorded")))))</x:f>
      </x:c>
      <x:c r="I23" s="1"/>
      <x:c r="J23" s="1"/>
      <x:c r="K23" s="1"/>
      <x:c r="L23" s="1"/>
      <x:c r="M23" s="1"/>
      <x:c r="N23" s="1"/>
    </x:row>
    <x:row r="24" ht="35" customHeight="1">
      <x:c r="A24" s="23"/>
      <x:c r="B24" s="23"/>
      <x:c r="C24" s="27"/>
      <x:c r="D24" s="23"/>
      <x:c r="E24" s="23"/>
      <x:c r="F24" s="23"/>
      <x:c r="G24" s="26"/>
      <x:c r="H24" s="25" t="str">
        <x:f>IF(LEN(A24&amp;"")=0,IF(COUNTA(A24,B24,C24,D24,E24,F24,G24)=0,"","Enter Room Type ID"),IF(COUNTIFS('Room Demand'!$A$8:$A$57,A24)&lt;&gt;1,"Duplicate Room Type ID",IF(OR(LEN(B24&amp;"")=0,LEN(C24&amp;"")=0,LEN(D24&amp;"")=0,LEN(E24&amp;"")=0,LEN(F24&amp;"")=0,LEN(G24&amp;"")=0),"Complete room basis and review",IF(OR(NOT(ISNUMBER(C24)),C24&lt;0,MOD(C24,1)&lt;&gt;0),"Room count must be nonnegative whole",IF(OR(NOT(ISNUMBER(G24)),G24&lt;=0),"Enter valid review date","Recorded")))))</x:f>
      </x:c>
      <x:c r="I24" s="1"/>
      <x:c r="J24" s="1"/>
      <x:c r="K24" s="1"/>
      <x:c r="L24" s="1"/>
      <x:c r="M24" s="1"/>
      <x:c r="N24" s="1"/>
    </x:row>
    <x:row r="25" ht="35" customHeight="1">
      <x:c r="A25" s="23"/>
      <x:c r="B25" s="23"/>
      <x:c r="C25" s="27"/>
      <x:c r="D25" s="23"/>
      <x:c r="E25" s="23"/>
      <x:c r="F25" s="23"/>
      <x:c r="G25" s="26"/>
      <x:c r="H25" s="25" t="str">
        <x:f>IF(LEN(A25&amp;"")=0,IF(COUNTA(A25,B25,C25,D25,E25,F25,G25)=0,"","Enter Room Type ID"),IF(COUNTIFS('Room Demand'!$A$8:$A$57,A25)&lt;&gt;1,"Duplicate Room Type ID",IF(OR(LEN(B25&amp;"")=0,LEN(C25&amp;"")=0,LEN(D25&amp;"")=0,LEN(E25&amp;"")=0,LEN(F25&amp;"")=0,LEN(G25&amp;"")=0),"Complete room basis and review",IF(OR(NOT(ISNUMBER(C25)),C25&lt;0,MOD(C25,1)&lt;&gt;0),"Room count must be nonnegative whole",IF(OR(NOT(ISNUMBER(G25)),G25&lt;=0),"Enter valid review date","Recorded")))))</x:f>
      </x:c>
      <x:c r="I25" s="1"/>
      <x:c r="J25" s="1"/>
      <x:c r="K25" s="1"/>
      <x:c r="L25" s="1"/>
      <x:c r="M25" s="1"/>
      <x:c r="N25" s="1"/>
    </x:row>
    <x:row r="26" ht="35" customHeight="1">
      <x:c r="A26" s="23"/>
      <x:c r="B26" s="23"/>
      <x:c r="C26" s="27"/>
      <x:c r="D26" s="23"/>
      <x:c r="E26" s="23"/>
      <x:c r="F26" s="23"/>
      <x:c r="G26" s="26"/>
      <x:c r="H26" s="25" t="str">
        <x:f>IF(LEN(A26&amp;"")=0,IF(COUNTA(A26,B26,C26,D26,E26,F26,G26)=0,"","Enter Room Type ID"),IF(COUNTIFS('Room Demand'!$A$8:$A$57,A26)&lt;&gt;1,"Duplicate Room Type ID",IF(OR(LEN(B26&amp;"")=0,LEN(C26&amp;"")=0,LEN(D26&amp;"")=0,LEN(E26&amp;"")=0,LEN(F26&amp;"")=0,LEN(G26&amp;"")=0),"Complete room basis and review",IF(OR(NOT(ISNUMBER(C26)),C26&lt;0,MOD(C26,1)&lt;&gt;0),"Room count must be nonnegative whole",IF(OR(NOT(ISNUMBER(G26)),G26&lt;=0),"Enter valid review date","Recorded")))))</x:f>
      </x:c>
      <x:c r="I26" s="1"/>
      <x:c r="J26" s="1"/>
      <x:c r="K26" s="1"/>
      <x:c r="L26" s="1"/>
      <x:c r="M26" s="1"/>
      <x:c r="N26" s="1"/>
    </x:row>
    <x:row r="27" ht="35" customHeight="1">
      <x:c r="A27" s="23"/>
      <x:c r="B27" s="23"/>
      <x:c r="C27" s="27"/>
      <x:c r="D27" s="23"/>
      <x:c r="E27" s="23"/>
      <x:c r="F27" s="23"/>
      <x:c r="G27" s="26"/>
      <x:c r="H27" s="25" t="str">
        <x:f>IF(LEN(A27&amp;"")=0,IF(COUNTA(A27,B27,C27,D27,E27,F27,G27)=0,"","Enter Room Type ID"),IF(COUNTIFS('Room Demand'!$A$8:$A$57,A27)&lt;&gt;1,"Duplicate Room Type ID",IF(OR(LEN(B27&amp;"")=0,LEN(C27&amp;"")=0,LEN(D27&amp;"")=0,LEN(E27&amp;"")=0,LEN(F27&amp;"")=0,LEN(G27&amp;"")=0),"Complete room basis and review",IF(OR(NOT(ISNUMBER(C27)),C27&lt;0,MOD(C27,1)&lt;&gt;0),"Room count must be nonnegative whole",IF(OR(NOT(ISNUMBER(G27)),G27&lt;=0),"Enter valid review date","Recorded")))))</x:f>
      </x:c>
      <x:c r="I27" s="1"/>
      <x:c r="J27" s="1"/>
      <x:c r="K27" s="1"/>
      <x:c r="L27" s="1"/>
      <x:c r="M27" s="1"/>
      <x:c r="N27" s="1"/>
    </x:row>
    <x:row r="28" ht="35" customHeight="1">
      <x:c r="A28" s="23"/>
      <x:c r="B28" s="23"/>
      <x:c r="C28" s="27"/>
      <x:c r="D28" s="23"/>
      <x:c r="E28" s="23"/>
      <x:c r="F28" s="23"/>
      <x:c r="G28" s="26"/>
      <x:c r="H28" s="25" t="str">
        <x:f>IF(LEN(A28&amp;"")=0,IF(COUNTA(A28,B28,C28,D28,E28,F28,G28)=0,"","Enter Room Type ID"),IF(COUNTIFS('Room Demand'!$A$8:$A$57,A28)&lt;&gt;1,"Duplicate Room Type ID",IF(OR(LEN(B28&amp;"")=0,LEN(C28&amp;"")=0,LEN(D28&amp;"")=0,LEN(E28&amp;"")=0,LEN(F28&amp;"")=0,LEN(G28&amp;"")=0),"Complete room basis and review",IF(OR(NOT(ISNUMBER(C28)),C28&lt;0,MOD(C28,1)&lt;&gt;0),"Room count must be nonnegative whole",IF(OR(NOT(ISNUMBER(G28)),G28&lt;=0),"Enter valid review date","Recorded")))))</x:f>
      </x:c>
      <x:c r="I28" s="1"/>
      <x:c r="J28" s="1"/>
      <x:c r="K28" s="1"/>
      <x:c r="L28" s="1"/>
      <x:c r="M28" s="1"/>
      <x:c r="N28" s="1"/>
    </x:row>
    <x:row r="29" ht="35" customHeight="1">
      <x:c r="A29" s="23"/>
      <x:c r="B29" s="23"/>
      <x:c r="C29" s="27"/>
      <x:c r="D29" s="23"/>
      <x:c r="E29" s="23"/>
      <x:c r="F29" s="23"/>
      <x:c r="G29" s="26"/>
      <x:c r="H29" s="25" t="str">
        <x:f>IF(LEN(A29&amp;"")=0,IF(COUNTA(A29,B29,C29,D29,E29,F29,G29)=0,"","Enter Room Type ID"),IF(COUNTIFS('Room Demand'!$A$8:$A$57,A29)&lt;&gt;1,"Duplicate Room Type ID",IF(OR(LEN(B29&amp;"")=0,LEN(C29&amp;"")=0,LEN(D29&amp;"")=0,LEN(E29&amp;"")=0,LEN(F29&amp;"")=0,LEN(G29&amp;"")=0),"Complete room basis and review",IF(OR(NOT(ISNUMBER(C29)),C29&lt;0,MOD(C29,1)&lt;&gt;0),"Room count must be nonnegative whole",IF(OR(NOT(ISNUMBER(G29)),G29&lt;=0),"Enter valid review date","Recorded")))))</x:f>
      </x:c>
      <x:c r="I29" s="1"/>
      <x:c r="J29" s="1"/>
      <x:c r="K29" s="1"/>
      <x:c r="L29" s="1"/>
      <x:c r="M29" s="1"/>
      <x:c r="N29" s="1"/>
    </x:row>
    <x:row r="30" ht="35" customHeight="1">
      <x:c r="A30" s="23"/>
      <x:c r="B30" s="23"/>
      <x:c r="C30" s="27"/>
      <x:c r="D30" s="23"/>
      <x:c r="E30" s="23"/>
      <x:c r="F30" s="23"/>
      <x:c r="G30" s="26"/>
      <x:c r="H30" s="25" t="str">
        <x:f>IF(LEN(A30&amp;"")=0,IF(COUNTA(A30,B30,C30,D30,E30,F30,G30)=0,"","Enter Room Type ID"),IF(COUNTIFS('Room Demand'!$A$8:$A$57,A30)&lt;&gt;1,"Duplicate Room Type ID",IF(OR(LEN(B30&amp;"")=0,LEN(C30&amp;"")=0,LEN(D30&amp;"")=0,LEN(E30&amp;"")=0,LEN(F30&amp;"")=0,LEN(G30&amp;"")=0),"Complete room basis and review",IF(OR(NOT(ISNUMBER(C30)),C30&lt;0,MOD(C30,1)&lt;&gt;0),"Room count must be nonnegative whole",IF(OR(NOT(ISNUMBER(G30)),G30&lt;=0),"Enter valid review date","Recorded")))))</x:f>
      </x:c>
      <x:c r="I30" s="1"/>
      <x:c r="J30" s="1"/>
      <x:c r="K30" s="1"/>
      <x:c r="L30" s="1"/>
      <x:c r="M30" s="1"/>
      <x:c r="N30" s="1"/>
    </x:row>
    <x:row r="31" ht="35" customHeight="1">
      <x:c r="A31" s="23"/>
      <x:c r="B31" s="23"/>
      <x:c r="C31" s="27"/>
      <x:c r="D31" s="23"/>
      <x:c r="E31" s="23"/>
      <x:c r="F31" s="23"/>
      <x:c r="G31" s="26"/>
      <x:c r="H31" s="25" t="str">
        <x:f>IF(LEN(A31&amp;"")=0,IF(COUNTA(A31,B31,C31,D31,E31,F31,G31)=0,"","Enter Room Type ID"),IF(COUNTIFS('Room Demand'!$A$8:$A$57,A31)&lt;&gt;1,"Duplicate Room Type ID",IF(OR(LEN(B31&amp;"")=0,LEN(C31&amp;"")=0,LEN(D31&amp;"")=0,LEN(E31&amp;"")=0,LEN(F31&amp;"")=0,LEN(G31&amp;"")=0),"Complete room basis and review",IF(OR(NOT(ISNUMBER(C31)),C31&lt;0,MOD(C31,1)&lt;&gt;0),"Room count must be nonnegative whole",IF(OR(NOT(ISNUMBER(G31)),G31&lt;=0),"Enter valid review date","Recorded")))))</x:f>
      </x:c>
      <x:c r="I31" s="1"/>
      <x:c r="J31" s="1"/>
      <x:c r="K31" s="1"/>
      <x:c r="L31" s="1"/>
      <x:c r="M31" s="1"/>
      <x:c r="N31" s="1"/>
    </x:row>
    <x:row r="32" ht="35" customHeight="1">
      <x:c r="A32" s="23"/>
      <x:c r="B32" s="23"/>
      <x:c r="C32" s="27"/>
      <x:c r="D32" s="23"/>
      <x:c r="E32" s="23"/>
      <x:c r="F32" s="23"/>
      <x:c r="G32" s="26"/>
      <x:c r="H32" s="25" t="str">
        <x:f>IF(LEN(A32&amp;"")=0,IF(COUNTA(A32,B32,C32,D32,E32,F32,G32)=0,"","Enter Room Type ID"),IF(COUNTIFS('Room Demand'!$A$8:$A$57,A32)&lt;&gt;1,"Duplicate Room Type ID",IF(OR(LEN(B32&amp;"")=0,LEN(C32&amp;"")=0,LEN(D32&amp;"")=0,LEN(E32&amp;"")=0,LEN(F32&amp;"")=0,LEN(G32&amp;"")=0),"Complete room basis and review",IF(OR(NOT(ISNUMBER(C32)),C32&lt;0,MOD(C32,1)&lt;&gt;0),"Room count must be nonnegative whole",IF(OR(NOT(ISNUMBER(G32)),G32&lt;=0),"Enter valid review date","Recorded")))))</x:f>
      </x:c>
      <x:c r="I32" s="1"/>
      <x:c r="J32" s="1"/>
      <x:c r="K32" s="1"/>
      <x:c r="L32" s="1"/>
      <x:c r="M32" s="1"/>
      <x:c r="N32" s="1"/>
    </x:row>
    <x:row r="33" ht="35" customHeight="1">
      <x:c r="A33" s="23"/>
      <x:c r="B33" s="23"/>
      <x:c r="C33" s="27"/>
      <x:c r="D33" s="23"/>
      <x:c r="E33" s="23"/>
      <x:c r="F33" s="23"/>
      <x:c r="G33" s="26"/>
      <x:c r="H33" s="25" t="str">
        <x:f>IF(LEN(A33&amp;"")=0,IF(COUNTA(A33,B33,C33,D33,E33,F33,G33)=0,"","Enter Room Type ID"),IF(COUNTIFS('Room Demand'!$A$8:$A$57,A33)&lt;&gt;1,"Duplicate Room Type ID",IF(OR(LEN(B33&amp;"")=0,LEN(C33&amp;"")=0,LEN(D33&amp;"")=0,LEN(E33&amp;"")=0,LEN(F33&amp;"")=0,LEN(G33&amp;"")=0),"Complete room basis and review",IF(OR(NOT(ISNUMBER(C33)),C33&lt;0,MOD(C33,1)&lt;&gt;0),"Room count must be nonnegative whole",IF(OR(NOT(ISNUMBER(G33)),G33&lt;=0),"Enter valid review date","Recorded")))))</x:f>
      </x:c>
      <x:c r="I33" s="1"/>
      <x:c r="J33" s="1"/>
      <x:c r="K33" s="1"/>
      <x:c r="L33" s="1"/>
      <x:c r="M33" s="1"/>
      <x:c r="N33" s="1"/>
    </x:row>
    <x:row r="34" ht="35" customHeight="1">
      <x:c r="A34" s="23"/>
      <x:c r="B34" s="23"/>
      <x:c r="C34" s="27"/>
      <x:c r="D34" s="23"/>
      <x:c r="E34" s="23"/>
      <x:c r="F34" s="23"/>
      <x:c r="G34" s="26"/>
      <x:c r="H34" s="25" t="str">
        <x:f>IF(LEN(A34&amp;"")=0,IF(COUNTA(A34,B34,C34,D34,E34,F34,G34)=0,"","Enter Room Type ID"),IF(COUNTIFS('Room Demand'!$A$8:$A$57,A34)&lt;&gt;1,"Duplicate Room Type ID",IF(OR(LEN(B34&amp;"")=0,LEN(C34&amp;"")=0,LEN(D34&amp;"")=0,LEN(E34&amp;"")=0,LEN(F34&amp;"")=0,LEN(G34&amp;"")=0),"Complete room basis and review",IF(OR(NOT(ISNUMBER(C34)),C34&lt;0,MOD(C34,1)&lt;&gt;0),"Room count must be nonnegative whole",IF(OR(NOT(ISNUMBER(G34)),G34&lt;=0),"Enter valid review date","Recorded")))))</x:f>
      </x:c>
      <x:c r="I34" s="1"/>
      <x:c r="J34" s="1"/>
      <x:c r="K34" s="1"/>
      <x:c r="L34" s="1"/>
      <x:c r="M34" s="1"/>
      <x:c r="N34" s="1"/>
    </x:row>
    <x:row r="35" ht="35" customHeight="1">
      <x:c r="A35" s="23"/>
      <x:c r="B35" s="23"/>
      <x:c r="C35" s="27"/>
      <x:c r="D35" s="23"/>
      <x:c r="E35" s="23"/>
      <x:c r="F35" s="23"/>
      <x:c r="G35" s="26"/>
      <x:c r="H35" s="25" t="str">
        <x:f>IF(LEN(A35&amp;"")=0,IF(COUNTA(A35,B35,C35,D35,E35,F35,G35)=0,"","Enter Room Type ID"),IF(COUNTIFS('Room Demand'!$A$8:$A$57,A35)&lt;&gt;1,"Duplicate Room Type ID",IF(OR(LEN(B35&amp;"")=0,LEN(C35&amp;"")=0,LEN(D35&amp;"")=0,LEN(E35&amp;"")=0,LEN(F35&amp;"")=0,LEN(G35&amp;"")=0),"Complete room basis and review",IF(OR(NOT(ISNUMBER(C35)),C35&lt;0,MOD(C35,1)&lt;&gt;0),"Room count must be nonnegative whole",IF(OR(NOT(ISNUMBER(G35)),G35&lt;=0),"Enter valid review date","Recorded")))))</x:f>
      </x:c>
      <x:c r="I35" s="1"/>
      <x:c r="J35" s="1"/>
      <x:c r="K35" s="1"/>
      <x:c r="L35" s="1"/>
      <x:c r="M35" s="1"/>
      <x:c r="N35" s="1"/>
    </x:row>
    <x:row r="36" ht="35" customHeight="1">
      <x:c r="A36" s="23"/>
      <x:c r="B36" s="23"/>
      <x:c r="C36" s="27"/>
      <x:c r="D36" s="23"/>
      <x:c r="E36" s="23"/>
      <x:c r="F36" s="23"/>
      <x:c r="G36" s="26"/>
      <x:c r="H36" s="25" t="str">
        <x:f>IF(LEN(A36&amp;"")=0,IF(COUNTA(A36,B36,C36,D36,E36,F36,G36)=0,"","Enter Room Type ID"),IF(COUNTIFS('Room Demand'!$A$8:$A$57,A36)&lt;&gt;1,"Duplicate Room Type ID",IF(OR(LEN(B36&amp;"")=0,LEN(C36&amp;"")=0,LEN(D36&amp;"")=0,LEN(E36&amp;"")=0,LEN(F36&amp;"")=0,LEN(G36&amp;"")=0),"Complete room basis and review",IF(OR(NOT(ISNUMBER(C36)),C36&lt;0,MOD(C36,1)&lt;&gt;0),"Room count must be nonnegative whole",IF(OR(NOT(ISNUMBER(G36)),G36&lt;=0),"Enter valid review date","Recorded")))))</x:f>
      </x:c>
      <x:c r="I36" s="1"/>
      <x:c r="J36" s="1"/>
      <x:c r="K36" s="1"/>
      <x:c r="L36" s="1"/>
      <x:c r="M36" s="1"/>
      <x:c r="N36" s="1"/>
    </x:row>
    <x:row r="37" ht="35" customHeight="1">
      <x:c r="A37" s="23"/>
      <x:c r="B37" s="23"/>
      <x:c r="C37" s="27"/>
      <x:c r="D37" s="23"/>
      <x:c r="E37" s="23"/>
      <x:c r="F37" s="23"/>
      <x:c r="G37" s="26"/>
      <x:c r="H37" s="25" t="str">
        <x:f>IF(LEN(A37&amp;"")=0,IF(COUNTA(A37,B37,C37,D37,E37,F37,G37)=0,"","Enter Room Type ID"),IF(COUNTIFS('Room Demand'!$A$8:$A$57,A37)&lt;&gt;1,"Duplicate Room Type ID",IF(OR(LEN(B37&amp;"")=0,LEN(C37&amp;"")=0,LEN(D37&amp;"")=0,LEN(E37&amp;"")=0,LEN(F37&amp;"")=0,LEN(G37&amp;"")=0),"Complete room basis and review",IF(OR(NOT(ISNUMBER(C37)),C37&lt;0,MOD(C37,1)&lt;&gt;0),"Room count must be nonnegative whole",IF(OR(NOT(ISNUMBER(G37)),G37&lt;=0),"Enter valid review date","Recorded")))))</x:f>
      </x:c>
      <x:c r="I37" s="1"/>
      <x:c r="J37" s="1"/>
      <x:c r="K37" s="1"/>
      <x:c r="L37" s="1"/>
      <x:c r="M37" s="1"/>
      <x:c r="N37" s="1"/>
    </x:row>
    <x:row r="38" ht="35" customHeight="1">
      <x:c r="A38" s="23"/>
      <x:c r="B38" s="23"/>
      <x:c r="C38" s="27"/>
      <x:c r="D38" s="23"/>
      <x:c r="E38" s="23"/>
      <x:c r="F38" s="23"/>
      <x:c r="G38" s="26"/>
      <x:c r="H38" s="25" t="str">
        <x:f>IF(LEN(A38&amp;"")=0,IF(COUNTA(A38,B38,C38,D38,E38,F38,G38)=0,"","Enter Room Type ID"),IF(COUNTIFS('Room Demand'!$A$8:$A$57,A38)&lt;&gt;1,"Duplicate Room Type ID",IF(OR(LEN(B38&amp;"")=0,LEN(C38&amp;"")=0,LEN(D38&amp;"")=0,LEN(E38&amp;"")=0,LEN(F38&amp;"")=0,LEN(G38&amp;"")=0),"Complete room basis and review",IF(OR(NOT(ISNUMBER(C38)),C38&lt;0,MOD(C38,1)&lt;&gt;0),"Room count must be nonnegative whole",IF(OR(NOT(ISNUMBER(G38)),G38&lt;=0),"Enter valid review date","Recorded")))))</x:f>
      </x:c>
      <x:c r="I38" s="1"/>
      <x:c r="J38" s="1"/>
      <x:c r="K38" s="1"/>
      <x:c r="L38" s="1"/>
      <x:c r="M38" s="1"/>
      <x:c r="N38" s="1"/>
    </x:row>
    <x:row r="39" ht="35" customHeight="1">
      <x:c r="A39" s="23"/>
      <x:c r="B39" s="23"/>
      <x:c r="C39" s="27"/>
      <x:c r="D39" s="23"/>
      <x:c r="E39" s="23"/>
      <x:c r="F39" s="23"/>
      <x:c r="G39" s="26"/>
      <x:c r="H39" s="25" t="str">
        <x:f>IF(LEN(A39&amp;"")=0,IF(COUNTA(A39,B39,C39,D39,E39,F39,G39)=0,"","Enter Room Type ID"),IF(COUNTIFS('Room Demand'!$A$8:$A$57,A39)&lt;&gt;1,"Duplicate Room Type ID",IF(OR(LEN(B39&amp;"")=0,LEN(C39&amp;"")=0,LEN(D39&amp;"")=0,LEN(E39&amp;"")=0,LEN(F39&amp;"")=0,LEN(G39&amp;"")=0),"Complete room basis and review",IF(OR(NOT(ISNUMBER(C39)),C39&lt;0,MOD(C39,1)&lt;&gt;0),"Room count must be nonnegative whole",IF(OR(NOT(ISNUMBER(G39)),G39&lt;=0),"Enter valid review date","Recorded")))))</x:f>
      </x:c>
      <x:c r="I39" s="1"/>
      <x:c r="J39" s="1"/>
      <x:c r="K39" s="1"/>
      <x:c r="L39" s="1"/>
      <x:c r="M39" s="1"/>
      <x:c r="N39" s="1"/>
    </x:row>
    <x:row r="40" ht="35" customHeight="1">
      <x:c r="A40" s="23"/>
      <x:c r="B40" s="23"/>
      <x:c r="C40" s="27"/>
      <x:c r="D40" s="23"/>
      <x:c r="E40" s="23"/>
      <x:c r="F40" s="23"/>
      <x:c r="G40" s="26"/>
      <x:c r="H40" s="25" t="str">
        <x:f>IF(LEN(A40&amp;"")=0,IF(COUNTA(A40,B40,C40,D40,E40,F40,G40)=0,"","Enter Room Type ID"),IF(COUNTIFS('Room Demand'!$A$8:$A$57,A40)&lt;&gt;1,"Duplicate Room Type ID",IF(OR(LEN(B40&amp;"")=0,LEN(C40&amp;"")=0,LEN(D40&amp;"")=0,LEN(E40&amp;"")=0,LEN(F40&amp;"")=0,LEN(G40&amp;"")=0),"Complete room basis and review",IF(OR(NOT(ISNUMBER(C40)),C40&lt;0,MOD(C40,1)&lt;&gt;0),"Room count must be nonnegative whole",IF(OR(NOT(ISNUMBER(G40)),G40&lt;=0),"Enter valid review date","Recorded")))))</x:f>
      </x:c>
      <x:c r="I40" s="1"/>
      <x:c r="J40" s="1"/>
      <x:c r="K40" s="1"/>
      <x:c r="L40" s="1"/>
      <x:c r="M40" s="1"/>
      <x:c r="N40" s="1"/>
    </x:row>
    <x:row r="41" ht="35" customHeight="1">
      <x:c r="A41" s="23"/>
      <x:c r="B41" s="23"/>
      <x:c r="C41" s="27"/>
      <x:c r="D41" s="23"/>
      <x:c r="E41" s="23"/>
      <x:c r="F41" s="23"/>
      <x:c r="G41" s="26"/>
      <x:c r="H41" s="25" t="str">
        <x:f>IF(LEN(A41&amp;"")=0,IF(COUNTA(A41,B41,C41,D41,E41,F41,G41)=0,"","Enter Room Type ID"),IF(COUNTIFS('Room Demand'!$A$8:$A$57,A41)&lt;&gt;1,"Duplicate Room Type ID",IF(OR(LEN(B41&amp;"")=0,LEN(C41&amp;"")=0,LEN(D41&amp;"")=0,LEN(E41&amp;"")=0,LEN(F41&amp;"")=0,LEN(G41&amp;"")=0),"Complete room basis and review",IF(OR(NOT(ISNUMBER(C41)),C41&lt;0,MOD(C41,1)&lt;&gt;0),"Room count must be nonnegative whole",IF(OR(NOT(ISNUMBER(G41)),G41&lt;=0),"Enter valid review date","Recorded")))))</x:f>
      </x:c>
      <x:c r="I41" s="1"/>
      <x:c r="J41" s="1"/>
      <x:c r="K41" s="1"/>
      <x:c r="L41" s="1"/>
      <x:c r="M41" s="1"/>
      <x:c r="N41" s="1"/>
    </x:row>
    <x:row r="42" ht="35" customHeight="1">
      <x:c r="A42" s="23"/>
      <x:c r="B42" s="23"/>
      <x:c r="C42" s="27"/>
      <x:c r="D42" s="23"/>
      <x:c r="E42" s="23"/>
      <x:c r="F42" s="23"/>
      <x:c r="G42" s="26"/>
      <x:c r="H42" s="25" t="str">
        <x:f>IF(LEN(A42&amp;"")=0,IF(COUNTA(A42,B42,C42,D42,E42,F42,G42)=0,"","Enter Room Type ID"),IF(COUNTIFS('Room Demand'!$A$8:$A$57,A42)&lt;&gt;1,"Duplicate Room Type ID",IF(OR(LEN(B42&amp;"")=0,LEN(C42&amp;"")=0,LEN(D42&amp;"")=0,LEN(E42&amp;"")=0,LEN(F42&amp;"")=0,LEN(G42&amp;"")=0),"Complete room basis and review",IF(OR(NOT(ISNUMBER(C42)),C42&lt;0,MOD(C42,1)&lt;&gt;0),"Room count must be nonnegative whole",IF(OR(NOT(ISNUMBER(G42)),G42&lt;=0),"Enter valid review date","Recorded")))))</x:f>
      </x:c>
      <x:c r="I42" s="1"/>
      <x:c r="J42" s="1"/>
      <x:c r="K42" s="1"/>
      <x:c r="L42" s="1"/>
      <x:c r="M42" s="1"/>
      <x:c r="N42" s="1"/>
    </x:row>
    <x:row r="43" ht="35" customHeight="1">
      <x:c r="A43" s="23"/>
      <x:c r="B43" s="23"/>
      <x:c r="C43" s="27"/>
      <x:c r="D43" s="23"/>
      <x:c r="E43" s="23"/>
      <x:c r="F43" s="23"/>
      <x:c r="G43" s="26"/>
      <x:c r="H43" s="25" t="str">
        <x:f>IF(LEN(A43&amp;"")=0,IF(COUNTA(A43,B43,C43,D43,E43,F43,G43)=0,"","Enter Room Type ID"),IF(COUNTIFS('Room Demand'!$A$8:$A$57,A43)&lt;&gt;1,"Duplicate Room Type ID",IF(OR(LEN(B43&amp;"")=0,LEN(C43&amp;"")=0,LEN(D43&amp;"")=0,LEN(E43&amp;"")=0,LEN(F43&amp;"")=0,LEN(G43&amp;"")=0),"Complete room basis and review",IF(OR(NOT(ISNUMBER(C43)),C43&lt;0,MOD(C43,1)&lt;&gt;0),"Room count must be nonnegative whole",IF(OR(NOT(ISNUMBER(G43)),G43&lt;=0),"Enter valid review date","Recorded")))))</x:f>
      </x:c>
      <x:c r="I43" s="1"/>
      <x:c r="J43" s="1"/>
      <x:c r="K43" s="1"/>
      <x:c r="L43" s="1"/>
      <x:c r="M43" s="1"/>
      <x:c r="N43" s="1"/>
    </x:row>
    <x:row r="44" ht="35" customHeight="1">
      <x:c r="A44" s="23"/>
      <x:c r="B44" s="23"/>
      <x:c r="C44" s="27"/>
      <x:c r="D44" s="23"/>
      <x:c r="E44" s="23"/>
      <x:c r="F44" s="23"/>
      <x:c r="G44" s="26"/>
      <x:c r="H44" s="25" t="str">
        <x:f>IF(LEN(A44&amp;"")=0,IF(COUNTA(A44,B44,C44,D44,E44,F44,G44)=0,"","Enter Room Type ID"),IF(COUNTIFS('Room Demand'!$A$8:$A$57,A44)&lt;&gt;1,"Duplicate Room Type ID",IF(OR(LEN(B44&amp;"")=0,LEN(C44&amp;"")=0,LEN(D44&amp;"")=0,LEN(E44&amp;"")=0,LEN(F44&amp;"")=0,LEN(G44&amp;"")=0),"Complete room basis and review",IF(OR(NOT(ISNUMBER(C44)),C44&lt;0,MOD(C44,1)&lt;&gt;0),"Room count must be nonnegative whole",IF(OR(NOT(ISNUMBER(G44)),G44&lt;=0),"Enter valid review date","Recorded")))))</x:f>
      </x:c>
      <x:c r="I44" s="1"/>
      <x:c r="J44" s="1"/>
      <x:c r="K44" s="1"/>
      <x:c r="L44" s="1"/>
      <x:c r="M44" s="1"/>
      <x:c r="N44" s="1"/>
    </x:row>
    <x:row r="45" ht="35" customHeight="1">
      <x:c r="A45" s="23"/>
      <x:c r="B45" s="23"/>
      <x:c r="C45" s="27"/>
      <x:c r="D45" s="23"/>
      <x:c r="E45" s="23"/>
      <x:c r="F45" s="23"/>
      <x:c r="G45" s="26"/>
      <x:c r="H45" s="25" t="str">
        <x:f>IF(LEN(A45&amp;"")=0,IF(COUNTA(A45,B45,C45,D45,E45,F45,G45)=0,"","Enter Room Type ID"),IF(COUNTIFS('Room Demand'!$A$8:$A$57,A45)&lt;&gt;1,"Duplicate Room Type ID",IF(OR(LEN(B45&amp;"")=0,LEN(C45&amp;"")=0,LEN(D45&amp;"")=0,LEN(E45&amp;"")=0,LEN(F45&amp;"")=0,LEN(G45&amp;"")=0),"Complete room basis and review",IF(OR(NOT(ISNUMBER(C45)),C45&lt;0,MOD(C45,1)&lt;&gt;0),"Room count must be nonnegative whole",IF(OR(NOT(ISNUMBER(G45)),G45&lt;=0),"Enter valid review date","Recorded")))))</x:f>
      </x:c>
      <x:c r="I45" s="1"/>
      <x:c r="J45" s="1"/>
      <x:c r="K45" s="1"/>
      <x:c r="L45" s="1"/>
      <x:c r="M45" s="1"/>
      <x:c r="N45" s="1"/>
    </x:row>
    <x:row r="46" ht="35" customHeight="1">
      <x:c r="A46" s="23"/>
      <x:c r="B46" s="23"/>
      <x:c r="C46" s="27"/>
      <x:c r="D46" s="23"/>
      <x:c r="E46" s="23"/>
      <x:c r="F46" s="23"/>
      <x:c r="G46" s="26"/>
      <x:c r="H46" s="25" t="str">
        <x:f>IF(LEN(A46&amp;"")=0,IF(COUNTA(A46,B46,C46,D46,E46,F46,G46)=0,"","Enter Room Type ID"),IF(COUNTIFS('Room Demand'!$A$8:$A$57,A46)&lt;&gt;1,"Duplicate Room Type ID",IF(OR(LEN(B46&amp;"")=0,LEN(C46&amp;"")=0,LEN(D46&amp;"")=0,LEN(E46&amp;"")=0,LEN(F46&amp;"")=0,LEN(G46&amp;"")=0),"Complete room basis and review",IF(OR(NOT(ISNUMBER(C46)),C46&lt;0,MOD(C46,1)&lt;&gt;0),"Room count must be nonnegative whole",IF(OR(NOT(ISNUMBER(G46)),G46&lt;=0),"Enter valid review date","Recorded")))))</x:f>
      </x:c>
      <x:c r="I46" s="1"/>
      <x:c r="J46" s="1"/>
      <x:c r="K46" s="1"/>
      <x:c r="L46" s="1"/>
      <x:c r="M46" s="1"/>
      <x:c r="N46" s="1"/>
    </x:row>
    <x:row r="47" ht="35" customHeight="1">
      <x:c r="A47" s="23"/>
      <x:c r="B47" s="23"/>
      <x:c r="C47" s="27"/>
      <x:c r="D47" s="23"/>
      <x:c r="E47" s="23"/>
      <x:c r="F47" s="23"/>
      <x:c r="G47" s="26"/>
      <x:c r="H47" s="25" t="str">
        <x:f>IF(LEN(A47&amp;"")=0,IF(COUNTA(A47,B47,C47,D47,E47,F47,G47)=0,"","Enter Room Type ID"),IF(COUNTIFS('Room Demand'!$A$8:$A$57,A47)&lt;&gt;1,"Duplicate Room Type ID",IF(OR(LEN(B47&amp;"")=0,LEN(C47&amp;"")=0,LEN(D47&amp;"")=0,LEN(E47&amp;"")=0,LEN(F47&amp;"")=0,LEN(G47&amp;"")=0),"Complete room basis and review",IF(OR(NOT(ISNUMBER(C47)),C47&lt;0,MOD(C47,1)&lt;&gt;0),"Room count must be nonnegative whole",IF(OR(NOT(ISNUMBER(G47)),G47&lt;=0),"Enter valid review date","Recorded")))))</x:f>
      </x:c>
      <x:c r="I47" s="1"/>
      <x:c r="J47" s="1"/>
      <x:c r="K47" s="1"/>
      <x:c r="L47" s="1"/>
      <x:c r="M47" s="1"/>
      <x:c r="N47" s="1"/>
    </x:row>
    <x:row r="48" ht="35" customHeight="1">
      <x:c r="A48" s="23"/>
      <x:c r="B48" s="23"/>
      <x:c r="C48" s="27"/>
      <x:c r="D48" s="23"/>
      <x:c r="E48" s="23"/>
      <x:c r="F48" s="23"/>
      <x:c r="G48" s="26"/>
      <x:c r="H48" s="25" t="str">
        <x:f>IF(LEN(A48&amp;"")=0,IF(COUNTA(A48,B48,C48,D48,E48,F48,G48)=0,"","Enter Room Type ID"),IF(COUNTIFS('Room Demand'!$A$8:$A$57,A48)&lt;&gt;1,"Duplicate Room Type ID",IF(OR(LEN(B48&amp;"")=0,LEN(C48&amp;"")=0,LEN(D48&amp;"")=0,LEN(E48&amp;"")=0,LEN(F48&amp;"")=0,LEN(G48&amp;"")=0),"Complete room basis and review",IF(OR(NOT(ISNUMBER(C48)),C48&lt;0,MOD(C48,1)&lt;&gt;0),"Room count must be nonnegative whole",IF(OR(NOT(ISNUMBER(G48)),G48&lt;=0),"Enter valid review date","Recorded")))))</x:f>
      </x:c>
      <x:c r="I48" s="1"/>
      <x:c r="J48" s="1"/>
      <x:c r="K48" s="1"/>
      <x:c r="L48" s="1"/>
      <x:c r="M48" s="1"/>
      <x:c r="N48" s="1"/>
    </x:row>
    <x:row r="49" ht="35" customHeight="1">
      <x:c r="A49" s="23"/>
      <x:c r="B49" s="23"/>
      <x:c r="C49" s="27"/>
      <x:c r="D49" s="23"/>
      <x:c r="E49" s="23"/>
      <x:c r="F49" s="23"/>
      <x:c r="G49" s="26"/>
      <x:c r="H49" s="25" t="str">
        <x:f>IF(LEN(A49&amp;"")=0,IF(COUNTA(A49,B49,C49,D49,E49,F49,G49)=0,"","Enter Room Type ID"),IF(COUNTIFS('Room Demand'!$A$8:$A$57,A49)&lt;&gt;1,"Duplicate Room Type ID",IF(OR(LEN(B49&amp;"")=0,LEN(C49&amp;"")=0,LEN(D49&amp;"")=0,LEN(E49&amp;"")=0,LEN(F49&amp;"")=0,LEN(G49&amp;"")=0),"Complete room basis and review",IF(OR(NOT(ISNUMBER(C49)),C49&lt;0,MOD(C49,1)&lt;&gt;0),"Room count must be nonnegative whole",IF(OR(NOT(ISNUMBER(G49)),G49&lt;=0),"Enter valid review date","Recorded")))))</x:f>
      </x:c>
      <x:c r="I49" s="1"/>
      <x:c r="J49" s="1"/>
      <x:c r="K49" s="1"/>
      <x:c r="L49" s="1"/>
      <x:c r="M49" s="1"/>
      <x:c r="N49" s="1"/>
    </x:row>
    <x:row r="50" ht="35" customHeight="1">
      <x:c r="A50" s="23"/>
      <x:c r="B50" s="23"/>
      <x:c r="C50" s="27"/>
      <x:c r="D50" s="23"/>
      <x:c r="E50" s="23"/>
      <x:c r="F50" s="23"/>
      <x:c r="G50" s="26"/>
      <x:c r="H50" s="25" t="str">
        <x:f>IF(LEN(A50&amp;"")=0,IF(COUNTA(A50,B50,C50,D50,E50,F50,G50)=0,"","Enter Room Type ID"),IF(COUNTIFS('Room Demand'!$A$8:$A$57,A50)&lt;&gt;1,"Duplicate Room Type ID",IF(OR(LEN(B50&amp;"")=0,LEN(C50&amp;"")=0,LEN(D50&amp;"")=0,LEN(E50&amp;"")=0,LEN(F50&amp;"")=0,LEN(G50&amp;"")=0),"Complete room basis and review",IF(OR(NOT(ISNUMBER(C50)),C50&lt;0,MOD(C50,1)&lt;&gt;0),"Room count must be nonnegative whole",IF(OR(NOT(ISNUMBER(G50)),G50&lt;=0),"Enter valid review date","Recorded")))))</x:f>
      </x:c>
      <x:c r="I50" s="1"/>
      <x:c r="J50" s="1"/>
      <x:c r="K50" s="1"/>
      <x:c r="L50" s="1"/>
      <x:c r="M50" s="1"/>
      <x:c r="N50" s="1"/>
    </x:row>
    <x:row r="51" ht="35" customHeight="1">
      <x:c r="A51" s="23"/>
      <x:c r="B51" s="23"/>
      <x:c r="C51" s="27"/>
      <x:c r="D51" s="23"/>
      <x:c r="E51" s="23"/>
      <x:c r="F51" s="23"/>
      <x:c r="G51" s="26"/>
      <x:c r="H51" s="25" t="str">
        <x:f>IF(LEN(A51&amp;"")=0,IF(COUNTA(A51,B51,C51,D51,E51,F51,G51)=0,"","Enter Room Type ID"),IF(COUNTIFS('Room Demand'!$A$8:$A$57,A51)&lt;&gt;1,"Duplicate Room Type ID",IF(OR(LEN(B51&amp;"")=0,LEN(C51&amp;"")=0,LEN(D51&amp;"")=0,LEN(E51&amp;"")=0,LEN(F51&amp;"")=0,LEN(G51&amp;"")=0),"Complete room basis and review",IF(OR(NOT(ISNUMBER(C51)),C51&lt;0,MOD(C51,1)&lt;&gt;0),"Room count must be nonnegative whole",IF(OR(NOT(ISNUMBER(G51)),G51&lt;=0),"Enter valid review date","Recorded")))))</x:f>
      </x:c>
      <x:c r="I51" s="1"/>
      <x:c r="J51" s="1"/>
      <x:c r="K51" s="1"/>
      <x:c r="L51" s="1"/>
      <x:c r="M51" s="1"/>
      <x:c r="N51" s="1"/>
    </x:row>
    <x:row r="52" ht="35" customHeight="1">
      <x:c r="A52" s="23"/>
      <x:c r="B52" s="23"/>
      <x:c r="C52" s="27"/>
      <x:c r="D52" s="23"/>
      <x:c r="E52" s="23"/>
      <x:c r="F52" s="23"/>
      <x:c r="G52" s="26"/>
      <x:c r="H52" s="25" t="str">
        <x:f>IF(LEN(A52&amp;"")=0,IF(COUNTA(A52,B52,C52,D52,E52,F52,G52)=0,"","Enter Room Type ID"),IF(COUNTIFS('Room Demand'!$A$8:$A$57,A52)&lt;&gt;1,"Duplicate Room Type ID",IF(OR(LEN(B52&amp;"")=0,LEN(C52&amp;"")=0,LEN(D52&amp;"")=0,LEN(E52&amp;"")=0,LEN(F52&amp;"")=0,LEN(G52&amp;"")=0),"Complete room basis and review",IF(OR(NOT(ISNUMBER(C52)),C52&lt;0,MOD(C52,1)&lt;&gt;0),"Room count must be nonnegative whole",IF(OR(NOT(ISNUMBER(G52)),G52&lt;=0),"Enter valid review date","Recorded")))))</x:f>
      </x:c>
      <x:c r="I52" s="1"/>
      <x:c r="J52" s="1"/>
      <x:c r="K52" s="1"/>
      <x:c r="L52" s="1"/>
      <x:c r="M52" s="1"/>
      <x:c r="N52" s="1"/>
    </x:row>
    <x:row r="53" ht="35" customHeight="1">
      <x:c r="A53" s="23"/>
      <x:c r="B53" s="23"/>
      <x:c r="C53" s="27"/>
      <x:c r="D53" s="23"/>
      <x:c r="E53" s="23"/>
      <x:c r="F53" s="23"/>
      <x:c r="G53" s="26"/>
      <x:c r="H53" s="25" t="str">
        <x:f>IF(LEN(A53&amp;"")=0,IF(COUNTA(A53,B53,C53,D53,E53,F53,G53)=0,"","Enter Room Type ID"),IF(COUNTIFS('Room Demand'!$A$8:$A$57,A53)&lt;&gt;1,"Duplicate Room Type ID",IF(OR(LEN(B53&amp;"")=0,LEN(C53&amp;"")=0,LEN(D53&amp;"")=0,LEN(E53&amp;"")=0,LEN(F53&amp;"")=0,LEN(G53&amp;"")=0),"Complete room basis and review",IF(OR(NOT(ISNUMBER(C53)),C53&lt;0,MOD(C53,1)&lt;&gt;0),"Room count must be nonnegative whole",IF(OR(NOT(ISNUMBER(G53)),G53&lt;=0),"Enter valid review date","Recorded")))))</x:f>
      </x:c>
      <x:c r="I53" s="1"/>
      <x:c r="J53" s="1"/>
      <x:c r="K53" s="1"/>
      <x:c r="L53" s="1"/>
      <x:c r="M53" s="1"/>
      <x:c r="N53" s="1"/>
    </x:row>
    <x:row r="54" ht="35" customHeight="1">
      <x:c r="A54" s="23"/>
      <x:c r="B54" s="23"/>
      <x:c r="C54" s="27"/>
      <x:c r="D54" s="23"/>
      <x:c r="E54" s="23"/>
      <x:c r="F54" s="23"/>
      <x:c r="G54" s="26"/>
      <x:c r="H54" s="25" t="str">
        <x:f>IF(LEN(A54&amp;"")=0,IF(COUNTA(A54,B54,C54,D54,E54,F54,G54)=0,"","Enter Room Type ID"),IF(COUNTIFS('Room Demand'!$A$8:$A$57,A54)&lt;&gt;1,"Duplicate Room Type ID",IF(OR(LEN(B54&amp;"")=0,LEN(C54&amp;"")=0,LEN(D54&amp;"")=0,LEN(E54&amp;"")=0,LEN(F54&amp;"")=0,LEN(G54&amp;"")=0),"Complete room basis and review",IF(OR(NOT(ISNUMBER(C54)),C54&lt;0,MOD(C54,1)&lt;&gt;0),"Room count must be nonnegative whole",IF(OR(NOT(ISNUMBER(G54)),G54&lt;=0),"Enter valid review date","Recorded")))))</x:f>
      </x:c>
      <x:c r="I54" s="1"/>
      <x:c r="J54" s="1"/>
      <x:c r="K54" s="1"/>
      <x:c r="L54" s="1"/>
      <x:c r="M54" s="1"/>
      <x:c r="N54" s="1"/>
    </x:row>
    <x:row r="55" ht="35" customHeight="1">
      <x:c r="A55" s="23"/>
      <x:c r="B55" s="23"/>
      <x:c r="C55" s="27"/>
      <x:c r="D55" s="23"/>
      <x:c r="E55" s="23"/>
      <x:c r="F55" s="23"/>
      <x:c r="G55" s="26"/>
      <x:c r="H55" s="25" t="str">
        <x:f>IF(LEN(A55&amp;"")=0,IF(COUNTA(A55,B55,C55,D55,E55,F55,G55)=0,"","Enter Room Type ID"),IF(COUNTIFS('Room Demand'!$A$8:$A$57,A55)&lt;&gt;1,"Duplicate Room Type ID",IF(OR(LEN(B55&amp;"")=0,LEN(C55&amp;"")=0,LEN(D55&amp;"")=0,LEN(E55&amp;"")=0,LEN(F55&amp;"")=0,LEN(G55&amp;"")=0),"Complete room basis and review",IF(OR(NOT(ISNUMBER(C55)),C55&lt;0,MOD(C55,1)&lt;&gt;0),"Room count must be nonnegative whole",IF(OR(NOT(ISNUMBER(G55)),G55&lt;=0),"Enter valid review date","Recorded")))))</x:f>
      </x:c>
      <x:c r="I55" s="1"/>
      <x:c r="J55" s="1"/>
      <x:c r="K55" s="1"/>
      <x:c r="L55" s="1"/>
      <x:c r="M55" s="1"/>
      <x:c r="N55" s="1"/>
    </x:row>
    <x:row r="56" ht="35" customHeight="1">
      <x:c r="A56" s="23"/>
      <x:c r="B56" s="23"/>
      <x:c r="C56" s="27"/>
      <x:c r="D56" s="23"/>
      <x:c r="E56" s="23"/>
      <x:c r="F56" s="23"/>
      <x:c r="G56" s="26"/>
      <x:c r="H56" s="25" t="str">
        <x:f>IF(LEN(A56&amp;"")=0,IF(COUNTA(A56,B56,C56,D56,E56,F56,G56)=0,"","Enter Room Type ID"),IF(COUNTIFS('Room Demand'!$A$8:$A$57,A56)&lt;&gt;1,"Duplicate Room Type ID",IF(OR(LEN(B56&amp;"")=0,LEN(C56&amp;"")=0,LEN(D56&amp;"")=0,LEN(E56&amp;"")=0,LEN(F56&amp;"")=0,LEN(G56&amp;"")=0),"Complete room basis and review",IF(OR(NOT(ISNUMBER(C56)),C56&lt;0,MOD(C56,1)&lt;&gt;0),"Room count must be nonnegative whole",IF(OR(NOT(ISNUMBER(G56)),G56&lt;=0),"Enter valid review date","Recorded")))))</x:f>
      </x:c>
      <x:c r="I56" s="1"/>
      <x:c r="J56" s="1"/>
      <x:c r="K56" s="1"/>
      <x:c r="L56" s="1"/>
      <x:c r="M56" s="1"/>
      <x:c r="N56" s="1"/>
    </x:row>
    <x:row r="57" ht="35" customHeight="1">
      <x:c r="A57" s="23"/>
      <x:c r="B57" s="23"/>
      <x:c r="C57" s="27"/>
      <x:c r="D57" s="23"/>
      <x:c r="E57" s="23"/>
      <x:c r="F57" s="23"/>
      <x:c r="G57" s="26"/>
      <x:c r="H57" s="25" t="str">
        <x:f>IF(LEN(A57&amp;"")=0,IF(COUNTA(A57,B57,C57,D57,E57,F57,G57)=0,"","Enter Room Type ID"),IF(COUNTIFS('Room Demand'!$A$8:$A$57,A57)&lt;&gt;1,"Duplicate Room Type ID",IF(OR(LEN(B57&amp;"")=0,LEN(C57&amp;"")=0,LEN(D57&amp;"")=0,LEN(E57&amp;"")=0,LEN(F57&amp;"")=0,LEN(G57&amp;"")=0),"Complete room basis and review",IF(OR(NOT(ISNUMBER(C57)),C57&lt;0,MOD(C57,1)&lt;&gt;0),"Room count must be nonnegative whole",IF(OR(NOT(ISNUMBER(G57)),G57&lt;=0),"Enter valid review date","Recorded")))))</x:f>
      </x:c>
      <x:c r="I57" s="1"/>
      <x:c r="J57" s="1"/>
      <x:c r="K57" s="1"/>
      <x:c r="L57" s="1"/>
      <x:c r="M57" s="1"/>
      <x:c r="N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5" t="str">
        <x:v>Installed demand, spares and declared input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48" customHeight="1">
      <x:c r="A67" s="17" t="str">
        <x:v>Demand ID</x:v>
      </x:c>
      <x:c r="B67" s="18" t="str">
        <x:v>Room Type ID</x:v>
      </x:c>
      <x:c r="C67" s="18" t="str">
        <x:v>Room basis revision</x:v>
      </x:c>
      <x:c r="D67" s="18" t="str">
        <x:v>Item Type ID</x:v>
      </x:c>
      <x:c r="E67" s="18" t="str">
        <x:v>Item specification revision</x:v>
      </x:c>
      <x:c r="F67" s="18" t="str">
        <x:v>Items per room</x:v>
      </x:c>
      <x:c r="G67" s="18" t="str">
        <x:v>Explicit spare pieces</x:v>
      </x:c>
      <x:c r="H67" s="18" t="str">
        <x:v>Installed quantity (Each)</x:v>
      </x:c>
      <x:c r="I67" s="18" t="str">
        <x:v>Procurement quantity (Each)</x:v>
      </x:c>
      <x:c r="J67" s="18" t="str">
        <x:v>Declared input (W)</x:v>
      </x:c>
      <x:c r="K67" s="18" t="str">
        <x:v>Rate of fit / scope reference</x:v>
      </x:c>
      <x:c r="L67" s="18" t="str">
        <x:v>Reviewed by</x:v>
      </x:c>
      <x:c r="M67" s="18" t="str">
        <x:v>Review date</x:v>
      </x:c>
      <x:c r="N67" s="19" t="str">
        <x:v>Calculation state</x:v>
      </x:c>
    </x:row>
    <x:row r="68" ht="35" customHeight="1">
      <x:c r="A68" s="23"/>
      <x:c r="B68" s="23"/>
      <x:c r="C68" s="23"/>
      <x:c r="D68" s="23"/>
      <x:c r="E68" s="23"/>
      <x:c r="F68" s="27"/>
      <x:c r="G68" s="27"/>
      <x:c r="H68" s="28" t="str">
        <x:f>IF(A68="","",IF(N68="Demand calculated",INDEX('Room Demand'!$C$8:$C$57,MATCH(B68,'Room Demand'!$A$8:$A$57,0))*F68,""))</x:f>
      </x:c>
      <x:c r="I68" s="28" t="str">
        <x:f>IF(A68="","",IF(N68="Demand calculated",H68+G68,""))</x:f>
      </x:c>
      <x:c r="J68" s="29" t="str">
        <x:f>IF(A68="","",IF(N68="Demand calculated",IF(INDEX('Item Schedule'!$G$8:$G$57,MATCH(D68,'Item Schedule'!$A$8:$A$57,0))="Connected input",H68*INDEX('Item Schedule'!$H$8:$H$57,MATCH(D68,'Item Schedule'!$A$8:$A$57,0)),"Excluded from input W"),""))</x:f>
      </x:c>
      <x:c r="K68" s="23"/>
      <x:c r="L68" s="23"/>
      <x:c r="M68" s="26"/>
      <x:c r="N68" s="25" t="str">
        <x:f>IF(LEN(A68&amp;"")=0,IF(COUNTA(A68,B68,C68,D68,E68,F68,G68,K68,L68,M68)=0,"","Enter Demand ID"),IF(COUNTIFS('Room Demand'!$A$68:$A$117,A68)&lt;&gt;1,"Duplicate Demand ID",IF(OR(LEN(B68&amp;"")=0,LEN(C68&amp;"")=0,LEN(D68&amp;"")=0,LEN(E68&amp;"")=0,LEN(F68&amp;"")=0,LEN(G68&amp;"")=0,LEN(K68&amp;"")=0,LEN(L68&amp;"")=0,LEN(M68&amp;"")=0),"Complete demand counts, scope and review",IF(COUNTIFS('Room Demand'!$B$68:$B$117,B68,'Room Demand'!$D$68:$D$117,D68)&lt;&gt;1,"Duplicate room type and item type",IF(COUNTIFS('Room Demand'!$A$8:$A$57,B68)&lt;&gt;1,"Missing or duplicate room basis",IF(INDEX('Room Demand'!$H$8:$H$57,MATCH(B68,'Room Demand'!$A$8:$A$57,0))&lt;&gt;"Recorded","Room basis incomplete",IF(INDEX('Room Demand'!$E$8:$E$57,MATCH(B68,'Room Demand'!$A$8:$A$57,0))&lt;&gt;C68,"Room basis revision mismatch",IF(IF(COUNTIFS('Item Schedule'!$A$8:$A$57,D68)&lt;&gt;1,"Missing or duplicate Item Type ID",IF(INDEX('Item Schedule'!$F$8:$F$57,MATCH(D68,'Item Schedule'!$A$8:$A$57,0))&lt;&gt;E68,"Revision mismatch",IF(INDEX('Item Schedule'!$K$8:$K$57,MATCH(D68,'Item Schedule'!$A$8:$A$57,0))&lt;&gt;"Recorded","Item record incomplete","Linked")))&lt;&gt;"Linked",IF(COUNTIFS('Item Schedule'!$A$8:$A$57,D68)&lt;&gt;1,"Missing or duplicate Item Type ID",IF(INDEX('Item Schedule'!$F$8:$F$57,MATCH(D68,'Item Schedule'!$A$8:$A$57,0))&lt;&gt;E68,"Revision mismatch",IF(INDEX('Item Schedule'!$K$8:$K$57,MATCH(D68,'Item Schedule'!$A$8:$A$57,0))&lt;&gt;"Recorded","Item record incomplete","Linked"))),IF(OR(NOT(ISNUMBER(F68)),F68&lt;0,MOD(F68,1)&lt;&gt;0,NOT(ISNUMBER(G68)),G68&lt;0,MOD(G68,1)&lt;&gt;0),"Demand counts must be nonnegative whole",IF(OR(NOT(ISNUMBER(M68)),M68&lt;=0),"Enter valid review date","Demand calculated"))))))))))</x:f>
      </x:c>
    </x:row>
    <x:row r="69" ht="35" customHeight="1">
      <x:c r="A69" s="23"/>
      <x:c r="B69" s="23"/>
      <x:c r="C69" s="23"/>
      <x:c r="D69" s="23"/>
      <x:c r="E69" s="23"/>
      <x:c r="F69" s="27"/>
      <x:c r="G69" s="27"/>
      <x:c r="H69" s="28" t="str">
        <x:f>IF(A69="","",IF(N69="Demand calculated",INDEX('Room Demand'!$C$8:$C$57,MATCH(B69,'Room Demand'!$A$8:$A$57,0))*F69,""))</x:f>
      </x:c>
      <x:c r="I69" s="28" t="str">
        <x:f>IF(A69="","",IF(N69="Demand calculated",H69+G69,""))</x:f>
      </x:c>
      <x:c r="J69" s="29" t="str">
        <x:f>IF(A69="","",IF(N69="Demand calculated",IF(INDEX('Item Schedule'!$G$8:$G$57,MATCH(D69,'Item Schedule'!$A$8:$A$57,0))="Connected input",H69*INDEX('Item Schedule'!$H$8:$H$57,MATCH(D69,'Item Schedule'!$A$8:$A$57,0)),"Excluded from input W"),""))</x:f>
      </x:c>
      <x:c r="K69" s="23"/>
      <x:c r="L69" s="23"/>
      <x:c r="M69" s="26"/>
      <x:c r="N69" s="25" t="str">
        <x:f>IF(LEN(A69&amp;"")=0,IF(COUNTA(A69,B69,C69,D69,E69,F69,G69,K69,L69,M69)=0,"","Enter Demand ID"),IF(COUNTIFS('Room Demand'!$A$68:$A$117,A69)&lt;&gt;1,"Duplicate Demand ID",IF(OR(LEN(B69&amp;"")=0,LEN(C69&amp;"")=0,LEN(D69&amp;"")=0,LEN(E69&amp;"")=0,LEN(F69&amp;"")=0,LEN(G69&amp;"")=0,LEN(K69&amp;"")=0,LEN(L69&amp;"")=0,LEN(M69&amp;"")=0),"Complete demand counts, scope and review",IF(COUNTIFS('Room Demand'!$B$68:$B$117,B69,'Room Demand'!$D$68:$D$117,D69)&lt;&gt;1,"Duplicate room type and item type",IF(COUNTIFS('Room Demand'!$A$8:$A$57,B69)&lt;&gt;1,"Missing or duplicate room basis",IF(INDEX('Room Demand'!$H$8:$H$57,MATCH(B69,'Room Demand'!$A$8:$A$57,0))&lt;&gt;"Recorded","Room basis incomplete",IF(INDEX('Room Demand'!$E$8:$E$57,MATCH(B69,'Room Demand'!$A$8:$A$57,0))&lt;&gt;C69,"Room basis revision mismatch",IF(IF(COUNTIFS('Item Schedule'!$A$8:$A$57,D69)&lt;&gt;1,"Missing or duplicate Item Type ID",IF(INDEX('Item Schedule'!$F$8:$F$57,MATCH(D69,'Item Schedule'!$A$8:$A$57,0))&lt;&gt;E69,"Revision mismatch",IF(INDEX('Item Schedule'!$K$8:$K$57,MATCH(D69,'Item Schedule'!$A$8:$A$57,0))&lt;&gt;"Recorded","Item record incomplete","Linked")))&lt;&gt;"Linked",IF(COUNTIFS('Item Schedule'!$A$8:$A$57,D69)&lt;&gt;1,"Missing or duplicate Item Type ID",IF(INDEX('Item Schedule'!$F$8:$F$57,MATCH(D69,'Item Schedule'!$A$8:$A$57,0))&lt;&gt;E69,"Revision mismatch",IF(INDEX('Item Schedule'!$K$8:$K$57,MATCH(D69,'Item Schedule'!$A$8:$A$57,0))&lt;&gt;"Recorded","Item record incomplete","Linked"))),IF(OR(NOT(ISNUMBER(F69)),F69&lt;0,MOD(F69,1)&lt;&gt;0,NOT(ISNUMBER(G69)),G69&lt;0,MOD(G69,1)&lt;&gt;0),"Demand counts must be nonnegative whole",IF(OR(NOT(ISNUMBER(M69)),M69&lt;=0),"Enter valid review date","Demand calculated"))))))))))</x:f>
      </x:c>
    </x:row>
    <x:row r="70" ht="35" customHeight="1">
      <x:c r="A70" s="23"/>
      <x:c r="B70" s="23"/>
      <x:c r="C70" s="23"/>
      <x:c r="D70" s="23"/>
      <x:c r="E70" s="23"/>
      <x:c r="F70" s="27"/>
      <x:c r="G70" s="27"/>
      <x:c r="H70" s="28" t="str">
        <x:f>IF(A70="","",IF(N70="Demand calculated",INDEX('Room Demand'!$C$8:$C$57,MATCH(B70,'Room Demand'!$A$8:$A$57,0))*F70,""))</x:f>
      </x:c>
      <x:c r="I70" s="28" t="str">
        <x:f>IF(A70="","",IF(N70="Demand calculated",H70+G70,""))</x:f>
      </x:c>
      <x:c r="J70" s="29" t="str">
        <x:f>IF(A70="","",IF(N70="Demand calculated",IF(INDEX('Item Schedule'!$G$8:$G$57,MATCH(D70,'Item Schedule'!$A$8:$A$57,0))="Connected input",H70*INDEX('Item Schedule'!$H$8:$H$57,MATCH(D70,'Item Schedule'!$A$8:$A$57,0)),"Excluded from input W"),""))</x:f>
      </x:c>
      <x:c r="K70" s="23"/>
      <x:c r="L70" s="23"/>
      <x:c r="M70" s="26"/>
      <x:c r="N70" s="25" t="str">
        <x:f>IF(LEN(A70&amp;"")=0,IF(COUNTA(A70,B70,C70,D70,E70,F70,G70,K70,L70,M70)=0,"","Enter Demand ID"),IF(COUNTIFS('Room Demand'!$A$68:$A$117,A70)&lt;&gt;1,"Duplicate Demand ID",IF(OR(LEN(B70&amp;"")=0,LEN(C70&amp;"")=0,LEN(D70&amp;"")=0,LEN(E70&amp;"")=0,LEN(F70&amp;"")=0,LEN(G70&amp;"")=0,LEN(K70&amp;"")=0,LEN(L70&amp;"")=0,LEN(M70&amp;"")=0),"Complete demand counts, scope and review",IF(COUNTIFS('Room Demand'!$B$68:$B$117,B70,'Room Demand'!$D$68:$D$117,D70)&lt;&gt;1,"Duplicate room type and item type",IF(COUNTIFS('Room Demand'!$A$8:$A$57,B70)&lt;&gt;1,"Missing or duplicate room basis",IF(INDEX('Room Demand'!$H$8:$H$57,MATCH(B70,'Room Demand'!$A$8:$A$57,0))&lt;&gt;"Recorded","Room basis incomplete",IF(INDEX('Room Demand'!$E$8:$E$57,MATCH(B70,'Room Demand'!$A$8:$A$57,0))&lt;&gt;C70,"Room basis revision mismatch",IF(IF(COUNTIFS('Item Schedule'!$A$8:$A$57,D70)&lt;&gt;1,"Missing or duplicate Item Type ID",IF(INDEX('Item Schedule'!$F$8:$F$57,MATCH(D70,'Item Schedule'!$A$8:$A$57,0))&lt;&gt;E70,"Revision mismatch",IF(INDEX('Item Schedule'!$K$8:$K$57,MATCH(D70,'Item Schedule'!$A$8:$A$57,0))&lt;&gt;"Recorded","Item record incomplete","Linked")))&lt;&gt;"Linked",IF(COUNTIFS('Item Schedule'!$A$8:$A$57,D70)&lt;&gt;1,"Missing or duplicate Item Type ID",IF(INDEX('Item Schedule'!$F$8:$F$57,MATCH(D70,'Item Schedule'!$A$8:$A$57,0))&lt;&gt;E70,"Revision mismatch",IF(INDEX('Item Schedule'!$K$8:$K$57,MATCH(D70,'Item Schedule'!$A$8:$A$57,0))&lt;&gt;"Recorded","Item record incomplete","Linked"))),IF(OR(NOT(ISNUMBER(F70)),F70&lt;0,MOD(F70,1)&lt;&gt;0,NOT(ISNUMBER(G70)),G70&lt;0,MOD(G70,1)&lt;&gt;0),"Demand counts must be nonnegative whole",IF(OR(NOT(ISNUMBER(M70)),M70&lt;=0),"Enter valid review date","Demand calculated"))))))))))</x:f>
      </x:c>
    </x:row>
    <x:row r="71" ht="35" customHeight="1">
      <x:c r="A71" s="23"/>
      <x:c r="B71" s="23"/>
      <x:c r="C71" s="23"/>
      <x:c r="D71" s="23"/>
      <x:c r="E71" s="23"/>
      <x:c r="F71" s="27"/>
      <x:c r="G71" s="27"/>
      <x:c r="H71" s="28" t="str">
        <x:f>IF(A71="","",IF(N71="Demand calculated",INDEX('Room Demand'!$C$8:$C$57,MATCH(B71,'Room Demand'!$A$8:$A$57,0))*F71,""))</x:f>
      </x:c>
      <x:c r="I71" s="28" t="str">
        <x:f>IF(A71="","",IF(N71="Demand calculated",H71+G71,""))</x:f>
      </x:c>
      <x:c r="J71" s="29" t="str">
        <x:f>IF(A71="","",IF(N71="Demand calculated",IF(INDEX('Item Schedule'!$G$8:$G$57,MATCH(D71,'Item Schedule'!$A$8:$A$57,0))="Connected input",H71*INDEX('Item Schedule'!$H$8:$H$57,MATCH(D71,'Item Schedule'!$A$8:$A$57,0)),"Excluded from input W"),""))</x:f>
      </x:c>
      <x:c r="K71" s="23"/>
      <x:c r="L71" s="23"/>
      <x:c r="M71" s="26"/>
      <x:c r="N71" s="25" t="str">
        <x:f>IF(LEN(A71&amp;"")=0,IF(COUNTA(A71,B71,C71,D71,E71,F71,G71,K71,L71,M71)=0,"","Enter Demand ID"),IF(COUNTIFS('Room Demand'!$A$68:$A$117,A71)&lt;&gt;1,"Duplicate Demand ID",IF(OR(LEN(B71&amp;"")=0,LEN(C71&amp;"")=0,LEN(D71&amp;"")=0,LEN(E71&amp;"")=0,LEN(F71&amp;"")=0,LEN(G71&amp;"")=0,LEN(K71&amp;"")=0,LEN(L71&amp;"")=0,LEN(M71&amp;"")=0),"Complete demand counts, scope and review",IF(COUNTIFS('Room Demand'!$B$68:$B$117,B71,'Room Demand'!$D$68:$D$117,D71)&lt;&gt;1,"Duplicate room type and item type",IF(COUNTIFS('Room Demand'!$A$8:$A$57,B71)&lt;&gt;1,"Missing or duplicate room basis",IF(INDEX('Room Demand'!$H$8:$H$57,MATCH(B71,'Room Demand'!$A$8:$A$57,0))&lt;&gt;"Recorded","Room basis incomplete",IF(INDEX('Room Demand'!$E$8:$E$57,MATCH(B71,'Room Demand'!$A$8:$A$57,0))&lt;&gt;C71,"Room basis revision mismatch",IF(IF(COUNTIFS('Item Schedule'!$A$8:$A$57,D71)&lt;&gt;1,"Missing or duplicate Item Type ID",IF(INDEX('Item Schedule'!$F$8:$F$57,MATCH(D71,'Item Schedule'!$A$8:$A$57,0))&lt;&gt;E71,"Revision mismatch",IF(INDEX('Item Schedule'!$K$8:$K$57,MATCH(D71,'Item Schedule'!$A$8:$A$57,0))&lt;&gt;"Recorded","Item record incomplete","Linked")))&lt;&gt;"Linked",IF(COUNTIFS('Item Schedule'!$A$8:$A$57,D71)&lt;&gt;1,"Missing or duplicate Item Type ID",IF(INDEX('Item Schedule'!$F$8:$F$57,MATCH(D71,'Item Schedule'!$A$8:$A$57,0))&lt;&gt;E71,"Revision mismatch",IF(INDEX('Item Schedule'!$K$8:$K$57,MATCH(D71,'Item Schedule'!$A$8:$A$57,0))&lt;&gt;"Recorded","Item record incomplete","Linked"))),IF(OR(NOT(ISNUMBER(F71)),F71&lt;0,MOD(F71,1)&lt;&gt;0,NOT(ISNUMBER(G71)),G71&lt;0,MOD(G71,1)&lt;&gt;0),"Demand counts must be nonnegative whole",IF(OR(NOT(ISNUMBER(M71)),M71&lt;=0),"Enter valid review date","Demand calculated"))))))))))</x:f>
      </x:c>
    </x:row>
    <x:row r="72" ht="35" customHeight="1">
      <x:c r="A72" s="23"/>
      <x:c r="B72" s="23"/>
      <x:c r="C72" s="23"/>
      <x:c r="D72" s="23"/>
      <x:c r="E72" s="23"/>
      <x:c r="F72" s="27"/>
      <x:c r="G72" s="27"/>
      <x:c r="H72" s="28" t="str">
        <x:f>IF(A72="","",IF(N72="Demand calculated",INDEX('Room Demand'!$C$8:$C$57,MATCH(B72,'Room Demand'!$A$8:$A$57,0))*F72,""))</x:f>
      </x:c>
      <x:c r="I72" s="28" t="str">
        <x:f>IF(A72="","",IF(N72="Demand calculated",H72+G72,""))</x:f>
      </x:c>
      <x:c r="J72" s="29" t="str">
        <x:f>IF(A72="","",IF(N72="Demand calculated",IF(INDEX('Item Schedule'!$G$8:$G$57,MATCH(D72,'Item Schedule'!$A$8:$A$57,0))="Connected input",H72*INDEX('Item Schedule'!$H$8:$H$57,MATCH(D72,'Item Schedule'!$A$8:$A$57,0)),"Excluded from input W"),""))</x:f>
      </x:c>
      <x:c r="K72" s="23"/>
      <x:c r="L72" s="23"/>
      <x:c r="M72" s="26"/>
      <x:c r="N72" s="25" t="str">
        <x:f>IF(LEN(A72&amp;"")=0,IF(COUNTA(A72,B72,C72,D72,E72,F72,G72,K72,L72,M72)=0,"","Enter Demand ID"),IF(COUNTIFS('Room Demand'!$A$68:$A$117,A72)&lt;&gt;1,"Duplicate Demand ID",IF(OR(LEN(B72&amp;"")=0,LEN(C72&amp;"")=0,LEN(D72&amp;"")=0,LEN(E72&amp;"")=0,LEN(F72&amp;"")=0,LEN(G72&amp;"")=0,LEN(K72&amp;"")=0,LEN(L72&amp;"")=0,LEN(M72&amp;"")=0),"Complete demand counts, scope and review",IF(COUNTIFS('Room Demand'!$B$68:$B$117,B72,'Room Demand'!$D$68:$D$117,D72)&lt;&gt;1,"Duplicate room type and item type",IF(COUNTIFS('Room Demand'!$A$8:$A$57,B72)&lt;&gt;1,"Missing or duplicate room basis",IF(INDEX('Room Demand'!$H$8:$H$57,MATCH(B72,'Room Demand'!$A$8:$A$57,0))&lt;&gt;"Recorded","Room basis incomplete",IF(INDEX('Room Demand'!$E$8:$E$57,MATCH(B72,'Room Demand'!$A$8:$A$57,0))&lt;&gt;C72,"Room basis revision mismatch",IF(IF(COUNTIFS('Item Schedule'!$A$8:$A$57,D72)&lt;&gt;1,"Missing or duplicate Item Type ID",IF(INDEX('Item Schedule'!$F$8:$F$57,MATCH(D72,'Item Schedule'!$A$8:$A$57,0))&lt;&gt;E72,"Revision mismatch",IF(INDEX('Item Schedule'!$K$8:$K$57,MATCH(D72,'Item Schedule'!$A$8:$A$57,0))&lt;&gt;"Recorded","Item record incomplete","Linked")))&lt;&gt;"Linked",IF(COUNTIFS('Item Schedule'!$A$8:$A$57,D72)&lt;&gt;1,"Missing or duplicate Item Type ID",IF(INDEX('Item Schedule'!$F$8:$F$57,MATCH(D72,'Item Schedule'!$A$8:$A$57,0))&lt;&gt;E72,"Revision mismatch",IF(INDEX('Item Schedule'!$K$8:$K$57,MATCH(D72,'Item Schedule'!$A$8:$A$57,0))&lt;&gt;"Recorded","Item record incomplete","Linked"))),IF(OR(NOT(ISNUMBER(F72)),F72&lt;0,MOD(F72,1)&lt;&gt;0,NOT(ISNUMBER(G72)),G72&lt;0,MOD(G72,1)&lt;&gt;0),"Demand counts must be nonnegative whole",IF(OR(NOT(ISNUMBER(M72)),M72&lt;=0),"Enter valid review date","Demand calculated"))))))))))</x:f>
      </x:c>
    </x:row>
    <x:row r="73" ht="35" customHeight="1">
      <x:c r="A73" s="23"/>
      <x:c r="B73" s="23"/>
      <x:c r="C73" s="23"/>
      <x:c r="D73" s="23"/>
      <x:c r="E73" s="23"/>
      <x:c r="F73" s="27"/>
      <x:c r="G73" s="27"/>
      <x:c r="H73" s="28" t="str">
        <x:f>IF(A73="","",IF(N73="Demand calculated",INDEX('Room Demand'!$C$8:$C$57,MATCH(B73,'Room Demand'!$A$8:$A$57,0))*F73,""))</x:f>
      </x:c>
      <x:c r="I73" s="28" t="str">
        <x:f>IF(A73="","",IF(N73="Demand calculated",H73+G73,""))</x:f>
      </x:c>
      <x:c r="J73" s="29" t="str">
        <x:f>IF(A73="","",IF(N73="Demand calculated",IF(INDEX('Item Schedule'!$G$8:$G$57,MATCH(D73,'Item Schedule'!$A$8:$A$57,0))="Connected input",H73*INDEX('Item Schedule'!$H$8:$H$57,MATCH(D73,'Item Schedule'!$A$8:$A$57,0)),"Excluded from input W"),""))</x:f>
      </x:c>
      <x:c r="K73" s="23"/>
      <x:c r="L73" s="23"/>
      <x:c r="M73" s="26"/>
      <x:c r="N73" s="25" t="str">
        <x:f>IF(LEN(A73&amp;"")=0,IF(COUNTA(A73,B73,C73,D73,E73,F73,G73,K73,L73,M73)=0,"","Enter Demand ID"),IF(COUNTIFS('Room Demand'!$A$68:$A$117,A73)&lt;&gt;1,"Duplicate Demand ID",IF(OR(LEN(B73&amp;"")=0,LEN(C73&amp;"")=0,LEN(D73&amp;"")=0,LEN(E73&amp;"")=0,LEN(F73&amp;"")=0,LEN(G73&amp;"")=0,LEN(K73&amp;"")=0,LEN(L73&amp;"")=0,LEN(M73&amp;"")=0),"Complete demand counts, scope and review",IF(COUNTIFS('Room Demand'!$B$68:$B$117,B73,'Room Demand'!$D$68:$D$117,D73)&lt;&gt;1,"Duplicate room type and item type",IF(COUNTIFS('Room Demand'!$A$8:$A$57,B73)&lt;&gt;1,"Missing or duplicate room basis",IF(INDEX('Room Demand'!$H$8:$H$57,MATCH(B73,'Room Demand'!$A$8:$A$57,0))&lt;&gt;"Recorded","Room basis incomplete",IF(INDEX('Room Demand'!$E$8:$E$57,MATCH(B73,'Room Demand'!$A$8:$A$57,0))&lt;&gt;C73,"Room basis revision mismatch",IF(IF(COUNTIFS('Item Schedule'!$A$8:$A$57,D73)&lt;&gt;1,"Missing or duplicate Item Type ID",IF(INDEX('Item Schedule'!$F$8:$F$57,MATCH(D73,'Item Schedule'!$A$8:$A$57,0))&lt;&gt;E73,"Revision mismatch",IF(INDEX('Item Schedule'!$K$8:$K$57,MATCH(D73,'Item Schedule'!$A$8:$A$57,0))&lt;&gt;"Recorded","Item record incomplete","Linked")))&lt;&gt;"Linked",IF(COUNTIFS('Item Schedule'!$A$8:$A$57,D73)&lt;&gt;1,"Missing or duplicate Item Type ID",IF(INDEX('Item Schedule'!$F$8:$F$57,MATCH(D73,'Item Schedule'!$A$8:$A$57,0))&lt;&gt;E73,"Revision mismatch",IF(INDEX('Item Schedule'!$K$8:$K$57,MATCH(D73,'Item Schedule'!$A$8:$A$57,0))&lt;&gt;"Recorded","Item record incomplete","Linked"))),IF(OR(NOT(ISNUMBER(F73)),F73&lt;0,MOD(F73,1)&lt;&gt;0,NOT(ISNUMBER(G73)),G73&lt;0,MOD(G73,1)&lt;&gt;0),"Demand counts must be nonnegative whole",IF(OR(NOT(ISNUMBER(M73)),M73&lt;=0),"Enter valid review date","Demand calculated"))))))))))</x:f>
      </x:c>
    </x:row>
    <x:row r="74" ht="35" customHeight="1">
      <x:c r="A74" s="23"/>
      <x:c r="B74" s="23"/>
      <x:c r="C74" s="23"/>
      <x:c r="D74" s="23"/>
      <x:c r="E74" s="23"/>
      <x:c r="F74" s="27"/>
      <x:c r="G74" s="27"/>
      <x:c r="H74" s="28" t="str">
        <x:f>IF(A74="","",IF(N74="Demand calculated",INDEX('Room Demand'!$C$8:$C$57,MATCH(B74,'Room Demand'!$A$8:$A$57,0))*F74,""))</x:f>
      </x:c>
      <x:c r="I74" s="28" t="str">
        <x:f>IF(A74="","",IF(N74="Demand calculated",H74+G74,""))</x:f>
      </x:c>
      <x:c r="J74" s="29" t="str">
        <x:f>IF(A74="","",IF(N74="Demand calculated",IF(INDEX('Item Schedule'!$G$8:$G$57,MATCH(D74,'Item Schedule'!$A$8:$A$57,0))="Connected input",H74*INDEX('Item Schedule'!$H$8:$H$57,MATCH(D74,'Item Schedule'!$A$8:$A$57,0)),"Excluded from input W"),""))</x:f>
      </x:c>
      <x:c r="K74" s="23"/>
      <x:c r="L74" s="23"/>
      <x:c r="M74" s="26"/>
      <x:c r="N74" s="25" t="str">
        <x:f>IF(LEN(A74&amp;"")=0,IF(COUNTA(A74,B74,C74,D74,E74,F74,G74,K74,L74,M74)=0,"","Enter Demand ID"),IF(COUNTIFS('Room Demand'!$A$68:$A$117,A74)&lt;&gt;1,"Duplicate Demand ID",IF(OR(LEN(B74&amp;"")=0,LEN(C74&amp;"")=0,LEN(D74&amp;"")=0,LEN(E74&amp;"")=0,LEN(F74&amp;"")=0,LEN(G74&amp;"")=0,LEN(K74&amp;"")=0,LEN(L74&amp;"")=0,LEN(M74&amp;"")=0),"Complete demand counts, scope and review",IF(COUNTIFS('Room Demand'!$B$68:$B$117,B74,'Room Demand'!$D$68:$D$117,D74)&lt;&gt;1,"Duplicate room type and item type",IF(COUNTIFS('Room Demand'!$A$8:$A$57,B74)&lt;&gt;1,"Missing or duplicate room basis",IF(INDEX('Room Demand'!$H$8:$H$57,MATCH(B74,'Room Demand'!$A$8:$A$57,0))&lt;&gt;"Recorded","Room basis incomplete",IF(INDEX('Room Demand'!$E$8:$E$57,MATCH(B74,'Room Demand'!$A$8:$A$57,0))&lt;&gt;C74,"Room basis revision mismatch",IF(IF(COUNTIFS('Item Schedule'!$A$8:$A$57,D74)&lt;&gt;1,"Missing or duplicate Item Type ID",IF(INDEX('Item Schedule'!$F$8:$F$57,MATCH(D74,'Item Schedule'!$A$8:$A$57,0))&lt;&gt;E74,"Revision mismatch",IF(INDEX('Item Schedule'!$K$8:$K$57,MATCH(D74,'Item Schedule'!$A$8:$A$57,0))&lt;&gt;"Recorded","Item record incomplete","Linked")))&lt;&gt;"Linked",IF(COUNTIFS('Item Schedule'!$A$8:$A$57,D74)&lt;&gt;1,"Missing or duplicate Item Type ID",IF(INDEX('Item Schedule'!$F$8:$F$57,MATCH(D74,'Item Schedule'!$A$8:$A$57,0))&lt;&gt;E74,"Revision mismatch",IF(INDEX('Item Schedule'!$K$8:$K$57,MATCH(D74,'Item Schedule'!$A$8:$A$57,0))&lt;&gt;"Recorded","Item record incomplete","Linked"))),IF(OR(NOT(ISNUMBER(F74)),F74&lt;0,MOD(F74,1)&lt;&gt;0,NOT(ISNUMBER(G74)),G74&lt;0,MOD(G74,1)&lt;&gt;0),"Demand counts must be nonnegative whole",IF(OR(NOT(ISNUMBER(M74)),M74&lt;=0),"Enter valid review date","Demand calculated"))))))))))</x:f>
      </x:c>
    </x:row>
    <x:row r="75" ht="35" customHeight="1">
      <x:c r="A75" s="23"/>
      <x:c r="B75" s="23"/>
      <x:c r="C75" s="23"/>
      <x:c r="D75" s="23"/>
      <x:c r="E75" s="23"/>
      <x:c r="F75" s="27"/>
      <x:c r="G75" s="27"/>
      <x:c r="H75" s="28" t="str">
        <x:f>IF(A75="","",IF(N75="Demand calculated",INDEX('Room Demand'!$C$8:$C$57,MATCH(B75,'Room Demand'!$A$8:$A$57,0))*F75,""))</x:f>
      </x:c>
      <x:c r="I75" s="28" t="str">
        <x:f>IF(A75="","",IF(N75="Demand calculated",H75+G75,""))</x:f>
      </x:c>
      <x:c r="J75" s="29" t="str">
        <x:f>IF(A75="","",IF(N75="Demand calculated",IF(INDEX('Item Schedule'!$G$8:$G$57,MATCH(D75,'Item Schedule'!$A$8:$A$57,0))="Connected input",H75*INDEX('Item Schedule'!$H$8:$H$57,MATCH(D75,'Item Schedule'!$A$8:$A$57,0)),"Excluded from input W"),""))</x:f>
      </x:c>
      <x:c r="K75" s="23"/>
      <x:c r="L75" s="23"/>
      <x:c r="M75" s="26"/>
      <x:c r="N75" s="25" t="str">
        <x:f>IF(LEN(A75&amp;"")=0,IF(COUNTA(A75,B75,C75,D75,E75,F75,G75,K75,L75,M75)=0,"","Enter Demand ID"),IF(COUNTIFS('Room Demand'!$A$68:$A$117,A75)&lt;&gt;1,"Duplicate Demand ID",IF(OR(LEN(B75&amp;"")=0,LEN(C75&amp;"")=0,LEN(D75&amp;"")=0,LEN(E75&amp;"")=0,LEN(F75&amp;"")=0,LEN(G75&amp;"")=0,LEN(K75&amp;"")=0,LEN(L75&amp;"")=0,LEN(M75&amp;"")=0),"Complete demand counts, scope and review",IF(COUNTIFS('Room Demand'!$B$68:$B$117,B75,'Room Demand'!$D$68:$D$117,D75)&lt;&gt;1,"Duplicate room type and item type",IF(COUNTIFS('Room Demand'!$A$8:$A$57,B75)&lt;&gt;1,"Missing or duplicate room basis",IF(INDEX('Room Demand'!$H$8:$H$57,MATCH(B75,'Room Demand'!$A$8:$A$57,0))&lt;&gt;"Recorded","Room basis incomplete",IF(INDEX('Room Demand'!$E$8:$E$57,MATCH(B75,'Room Demand'!$A$8:$A$57,0))&lt;&gt;C75,"Room basis revision mismatch",IF(IF(COUNTIFS('Item Schedule'!$A$8:$A$57,D75)&lt;&gt;1,"Missing or duplicate Item Type ID",IF(INDEX('Item Schedule'!$F$8:$F$57,MATCH(D75,'Item Schedule'!$A$8:$A$57,0))&lt;&gt;E75,"Revision mismatch",IF(INDEX('Item Schedule'!$K$8:$K$57,MATCH(D75,'Item Schedule'!$A$8:$A$57,0))&lt;&gt;"Recorded","Item record incomplete","Linked")))&lt;&gt;"Linked",IF(COUNTIFS('Item Schedule'!$A$8:$A$57,D75)&lt;&gt;1,"Missing or duplicate Item Type ID",IF(INDEX('Item Schedule'!$F$8:$F$57,MATCH(D75,'Item Schedule'!$A$8:$A$57,0))&lt;&gt;E75,"Revision mismatch",IF(INDEX('Item Schedule'!$K$8:$K$57,MATCH(D75,'Item Schedule'!$A$8:$A$57,0))&lt;&gt;"Recorded","Item record incomplete","Linked"))),IF(OR(NOT(ISNUMBER(F75)),F75&lt;0,MOD(F75,1)&lt;&gt;0,NOT(ISNUMBER(G75)),G75&lt;0,MOD(G75,1)&lt;&gt;0),"Demand counts must be nonnegative whole",IF(OR(NOT(ISNUMBER(M75)),M75&lt;=0),"Enter valid review date","Demand calculated"))))))))))</x:f>
      </x:c>
    </x:row>
    <x:row r="76" ht="35" customHeight="1">
      <x:c r="A76" s="23"/>
      <x:c r="B76" s="23"/>
      <x:c r="C76" s="23"/>
      <x:c r="D76" s="23"/>
      <x:c r="E76" s="23"/>
      <x:c r="F76" s="27"/>
      <x:c r="G76" s="27"/>
      <x:c r="H76" s="28" t="str">
        <x:f>IF(A76="","",IF(N76="Demand calculated",INDEX('Room Demand'!$C$8:$C$57,MATCH(B76,'Room Demand'!$A$8:$A$57,0))*F76,""))</x:f>
      </x:c>
      <x:c r="I76" s="28" t="str">
        <x:f>IF(A76="","",IF(N76="Demand calculated",H76+G76,""))</x:f>
      </x:c>
      <x:c r="J76" s="29" t="str">
        <x:f>IF(A76="","",IF(N76="Demand calculated",IF(INDEX('Item Schedule'!$G$8:$G$57,MATCH(D76,'Item Schedule'!$A$8:$A$57,0))="Connected input",H76*INDEX('Item Schedule'!$H$8:$H$57,MATCH(D76,'Item Schedule'!$A$8:$A$57,0)),"Excluded from input W"),""))</x:f>
      </x:c>
      <x:c r="K76" s="23"/>
      <x:c r="L76" s="23"/>
      <x:c r="M76" s="26"/>
      <x:c r="N76" s="25" t="str">
        <x:f>IF(LEN(A76&amp;"")=0,IF(COUNTA(A76,B76,C76,D76,E76,F76,G76,K76,L76,M76)=0,"","Enter Demand ID"),IF(COUNTIFS('Room Demand'!$A$68:$A$117,A76)&lt;&gt;1,"Duplicate Demand ID",IF(OR(LEN(B76&amp;"")=0,LEN(C76&amp;"")=0,LEN(D76&amp;"")=0,LEN(E76&amp;"")=0,LEN(F76&amp;"")=0,LEN(G76&amp;"")=0,LEN(K76&amp;"")=0,LEN(L76&amp;"")=0,LEN(M76&amp;"")=0),"Complete demand counts, scope and review",IF(COUNTIFS('Room Demand'!$B$68:$B$117,B76,'Room Demand'!$D$68:$D$117,D76)&lt;&gt;1,"Duplicate room type and item type",IF(COUNTIFS('Room Demand'!$A$8:$A$57,B76)&lt;&gt;1,"Missing or duplicate room basis",IF(INDEX('Room Demand'!$H$8:$H$57,MATCH(B76,'Room Demand'!$A$8:$A$57,0))&lt;&gt;"Recorded","Room basis incomplete",IF(INDEX('Room Demand'!$E$8:$E$57,MATCH(B76,'Room Demand'!$A$8:$A$57,0))&lt;&gt;C76,"Room basis revision mismatch",IF(IF(COUNTIFS('Item Schedule'!$A$8:$A$57,D76)&lt;&gt;1,"Missing or duplicate Item Type ID",IF(INDEX('Item Schedule'!$F$8:$F$57,MATCH(D76,'Item Schedule'!$A$8:$A$57,0))&lt;&gt;E76,"Revision mismatch",IF(INDEX('Item Schedule'!$K$8:$K$57,MATCH(D76,'Item Schedule'!$A$8:$A$57,0))&lt;&gt;"Recorded","Item record incomplete","Linked")))&lt;&gt;"Linked",IF(COUNTIFS('Item Schedule'!$A$8:$A$57,D76)&lt;&gt;1,"Missing or duplicate Item Type ID",IF(INDEX('Item Schedule'!$F$8:$F$57,MATCH(D76,'Item Schedule'!$A$8:$A$57,0))&lt;&gt;E76,"Revision mismatch",IF(INDEX('Item Schedule'!$K$8:$K$57,MATCH(D76,'Item Schedule'!$A$8:$A$57,0))&lt;&gt;"Recorded","Item record incomplete","Linked"))),IF(OR(NOT(ISNUMBER(F76)),F76&lt;0,MOD(F76,1)&lt;&gt;0,NOT(ISNUMBER(G76)),G76&lt;0,MOD(G76,1)&lt;&gt;0),"Demand counts must be nonnegative whole",IF(OR(NOT(ISNUMBER(M76)),M76&lt;=0),"Enter valid review date","Demand calculated"))))))))))</x:f>
      </x:c>
    </x:row>
    <x:row r="77" ht="35" customHeight="1">
      <x:c r="A77" s="23"/>
      <x:c r="B77" s="23"/>
      <x:c r="C77" s="23"/>
      <x:c r="D77" s="23"/>
      <x:c r="E77" s="23"/>
      <x:c r="F77" s="27"/>
      <x:c r="G77" s="27"/>
      <x:c r="H77" s="28" t="str">
        <x:f>IF(A77="","",IF(N77="Demand calculated",INDEX('Room Demand'!$C$8:$C$57,MATCH(B77,'Room Demand'!$A$8:$A$57,0))*F77,""))</x:f>
      </x:c>
      <x:c r="I77" s="28" t="str">
        <x:f>IF(A77="","",IF(N77="Demand calculated",H77+G77,""))</x:f>
      </x:c>
      <x:c r="J77" s="29" t="str">
        <x:f>IF(A77="","",IF(N77="Demand calculated",IF(INDEX('Item Schedule'!$G$8:$G$57,MATCH(D77,'Item Schedule'!$A$8:$A$57,0))="Connected input",H77*INDEX('Item Schedule'!$H$8:$H$57,MATCH(D77,'Item Schedule'!$A$8:$A$57,0)),"Excluded from input W"),""))</x:f>
      </x:c>
      <x:c r="K77" s="23"/>
      <x:c r="L77" s="23"/>
      <x:c r="M77" s="26"/>
      <x:c r="N77" s="25" t="str">
        <x:f>IF(LEN(A77&amp;"")=0,IF(COUNTA(A77,B77,C77,D77,E77,F77,G77,K77,L77,M77)=0,"","Enter Demand ID"),IF(COUNTIFS('Room Demand'!$A$68:$A$117,A77)&lt;&gt;1,"Duplicate Demand ID",IF(OR(LEN(B77&amp;"")=0,LEN(C77&amp;"")=0,LEN(D77&amp;"")=0,LEN(E77&amp;"")=0,LEN(F77&amp;"")=0,LEN(G77&amp;"")=0,LEN(K77&amp;"")=0,LEN(L77&amp;"")=0,LEN(M77&amp;"")=0),"Complete demand counts, scope and review",IF(COUNTIFS('Room Demand'!$B$68:$B$117,B77,'Room Demand'!$D$68:$D$117,D77)&lt;&gt;1,"Duplicate room type and item type",IF(COUNTIFS('Room Demand'!$A$8:$A$57,B77)&lt;&gt;1,"Missing or duplicate room basis",IF(INDEX('Room Demand'!$H$8:$H$57,MATCH(B77,'Room Demand'!$A$8:$A$57,0))&lt;&gt;"Recorded","Room basis incomplete",IF(INDEX('Room Demand'!$E$8:$E$57,MATCH(B77,'Room Demand'!$A$8:$A$57,0))&lt;&gt;C77,"Room basis revision mismatch",IF(IF(COUNTIFS('Item Schedule'!$A$8:$A$57,D77)&lt;&gt;1,"Missing or duplicate Item Type ID",IF(INDEX('Item Schedule'!$F$8:$F$57,MATCH(D77,'Item Schedule'!$A$8:$A$57,0))&lt;&gt;E77,"Revision mismatch",IF(INDEX('Item Schedule'!$K$8:$K$57,MATCH(D77,'Item Schedule'!$A$8:$A$57,0))&lt;&gt;"Recorded","Item record incomplete","Linked")))&lt;&gt;"Linked",IF(COUNTIFS('Item Schedule'!$A$8:$A$57,D77)&lt;&gt;1,"Missing or duplicate Item Type ID",IF(INDEX('Item Schedule'!$F$8:$F$57,MATCH(D77,'Item Schedule'!$A$8:$A$57,0))&lt;&gt;E77,"Revision mismatch",IF(INDEX('Item Schedule'!$K$8:$K$57,MATCH(D77,'Item Schedule'!$A$8:$A$57,0))&lt;&gt;"Recorded","Item record incomplete","Linked"))),IF(OR(NOT(ISNUMBER(F77)),F77&lt;0,MOD(F77,1)&lt;&gt;0,NOT(ISNUMBER(G77)),G77&lt;0,MOD(G77,1)&lt;&gt;0),"Demand counts must be nonnegative whole",IF(OR(NOT(ISNUMBER(M77)),M77&lt;=0),"Enter valid review date","Demand calculated"))))))))))</x:f>
      </x:c>
    </x:row>
    <x:row r="78" ht="35" customHeight="1">
      <x:c r="A78" s="23"/>
      <x:c r="B78" s="23"/>
      <x:c r="C78" s="23"/>
      <x:c r="D78" s="23"/>
      <x:c r="E78" s="23"/>
      <x:c r="F78" s="27"/>
      <x:c r="G78" s="27"/>
      <x:c r="H78" s="28" t="str">
        <x:f>IF(A78="","",IF(N78="Demand calculated",INDEX('Room Demand'!$C$8:$C$57,MATCH(B78,'Room Demand'!$A$8:$A$57,0))*F78,""))</x:f>
      </x:c>
      <x:c r="I78" s="28" t="str">
        <x:f>IF(A78="","",IF(N78="Demand calculated",H78+G78,""))</x:f>
      </x:c>
      <x:c r="J78" s="29" t="str">
        <x:f>IF(A78="","",IF(N78="Demand calculated",IF(INDEX('Item Schedule'!$G$8:$G$57,MATCH(D78,'Item Schedule'!$A$8:$A$57,0))="Connected input",H78*INDEX('Item Schedule'!$H$8:$H$57,MATCH(D78,'Item Schedule'!$A$8:$A$57,0)),"Excluded from input W"),""))</x:f>
      </x:c>
      <x:c r="K78" s="23"/>
      <x:c r="L78" s="23"/>
      <x:c r="M78" s="26"/>
      <x:c r="N78" s="25" t="str">
        <x:f>IF(LEN(A78&amp;"")=0,IF(COUNTA(A78,B78,C78,D78,E78,F78,G78,K78,L78,M78)=0,"","Enter Demand ID"),IF(COUNTIFS('Room Demand'!$A$68:$A$117,A78)&lt;&gt;1,"Duplicate Demand ID",IF(OR(LEN(B78&amp;"")=0,LEN(C78&amp;"")=0,LEN(D78&amp;"")=0,LEN(E78&amp;"")=0,LEN(F78&amp;"")=0,LEN(G78&amp;"")=0,LEN(K78&amp;"")=0,LEN(L78&amp;"")=0,LEN(M78&amp;"")=0),"Complete demand counts, scope and review",IF(COUNTIFS('Room Demand'!$B$68:$B$117,B78,'Room Demand'!$D$68:$D$117,D78)&lt;&gt;1,"Duplicate room type and item type",IF(COUNTIFS('Room Demand'!$A$8:$A$57,B78)&lt;&gt;1,"Missing or duplicate room basis",IF(INDEX('Room Demand'!$H$8:$H$57,MATCH(B78,'Room Demand'!$A$8:$A$57,0))&lt;&gt;"Recorded","Room basis incomplete",IF(INDEX('Room Demand'!$E$8:$E$57,MATCH(B78,'Room Demand'!$A$8:$A$57,0))&lt;&gt;C78,"Room basis revision mismatch",IF(IF(COUNTIFS('Item Schedule'!$A$8:$A$57,D78)&lt;&gt;1,"Missing or duplicate Item Type ID",IF(INDEX('Item Schedule'!$F$8:$F$57,MATCH(D78,'Item Schedule'!$A$8:$A$57,0))&lt;&gt;E78,"Revision mismatch",IF(INDEX('Item Schedule'!$K$8:$K$57,MATCH(D78,'Item Schedule'!$A$8:$A$57,0))&lt;&gt;"Recorded","Item record incomplete","Linked")))&lt;&gt;"Linked",IF(COUNTIFS('Item Schedule'!$A$8:$A$57,D78)&lt;&gt;1,"Missing or duplicate Item Type ID",IF(INDEX('Item Schedule'!$F$8:$F$57,MATCH(D78,'Item Schedule'!$A$8:$A$57,0))&lt;&gt;E78,"Revision mismatch",IF(INDEX('Item Schedule'!$K$8:$K$57,MATCH(D78,'Item Schedule'!$A$8:$A$57,0))&lt;&gt;"Recorded","Item record incomplete","Linked"))),IF(OR(NOT(ISNUMBER(F78)),F78&lt;0,MOD(F78,1)&lt;&gt;0,NOT(ISNUMBER(G78)),G78&lt;0,MOD(G78,1)&lt;&gt;0),"Demand counts must be nonnegative whole",IF(OR(NOT(ISNUMBER(M78)),M78&lt;=0),"Enter valid review date","Demand calculated"))))))))))</x:f>
      </x:c>
    </x:row>
    <x:row r="79" ht="35" customHeight="1">
      <x:c r="A79" s="23"/>
      <x:c r="B79" s="23"/>
      <x:c r="C79" s="23"/>
      <x:c r="D79" s="23"/>
      <x:c r="E79" s="23"/>
      <x:c r="F79" s="27"/>
      <x:c r="G79" s="27"/>
      <x:c r="H79" s="28" t="str">
        <x:f>IF(A79="","",IF(N79="Demand calculated",INDEX('Room Demand'!$C$8:$C$57,MATCH(B79,'Room Demand'!$A$8:$A$57,0))*F79,""))</x:f>
      </x:c>
      <x:c r="I79" s="28" t="str">
        <x:f>IF(A79="","",IF(N79="Demand calculated",H79+G79,""))</x:f>
      </x:c>
      <x:c r="J79" s="29" t="str">
        <x:f>IF(A79="","",IF(N79="Demand calculated",IF(INDEX('Item Schedule'!$G$8:$G$57,MATCH(D79,'Item Schedule'!$A$8:$A$57,0))="Connected input",H79*INDEX('Item Schedule'!$H$8:$H$57,MATCH(D79,'Item Schedule'!$A$8:$A$57,0)),"Excluded from input W"),""))</x:f>
      </x:c>
      <x:c r="K79" s="23"/>
      <x:c r="L79" s="23"/>
      <x:c r="M79" s="26"/>
      <x:c r="N79" s="25" t="str">
        <x:f>IF(LEN(A79&amp;"")=0,IF(COUNTA(A79,B79,C79,D79,E79,F79,G79,K79,L79,M79)=0,"","Enter Demand ID"),IF(COUNTIFS('Room Demand'!$A$68:$A$117,A79)&lt;&gt;1,"Duplicate Demand ID",IF(OR(LEN(B79&amp;"")=0,LEN(C79&amp;"")=0,LEN(D79&amp;"")=0,LEN(E79&amp;"")=0,LEN(F79&amp;"")=0,LEN(G79&amp;"")=0,LEN(K79&amp;"")=0,LEN(L79&amp;"")=0,LEN(M79&amp;"")=0),"Complete demand counts, scope and review",IF(COUNTIFS('Room Demand'!$B$68:$B$117,B79,'Room Demand'!$D$68:$D$117,D79)&lt;&gt;1,"Duplicate room type and item type",IF(COUNTIFS('Room Demand'!$A$8:$A$57,B79)&lt;&gt;1,"Missing or duplicate room basis",IF(INDEX('Room Demand'!$H$8:$H$57,MATCH(B79,'Room Demand'!$A$8:$A$57,0))&lt;&gt;"Recorded","Room basis incomplete",IF(INDEX('Room Demand'!$E$8:$E$57,MATCH(B79,'Room Demand'!$A$8:$A$57,0))&lt;&gt;C79,"Room basis revision mismatch",IF(IF(COUNTIFS('Item Schedule'!$A$8:$A$57,D79)&lt;&gt;1,"Missing or duplicate Item Type ID",IF(INDEX('Item Schedule'!$F$8:$F$57,MATCH(D79,'Item Schedule'!$A$8:$A$57,0))&lt;&gt;E79,"Revision mismatch",IF(INDEX('Item Schedule'!$K$8:$K$57,MATCH(D79,'Item Schedule'!$A$8:$A$57,0))&lt;&gt;"Recorded","Item record incomplete","Linked")))&lt;&gt;"Linked",IF(COUNTIFS('Item Schedule'!$A$8:$A$57,D79)&lt;&gt;1,"Missing or duplicate Item Type ID",IF(INDEX('Item Schedule'!$F$8:$F$57,MATCH(D79,'Item Schedule'!$A$8:$A$57,0))&lt;&gt;E79,"Revision mismatch",IF(INDEX('Item Schedule'!$K$8:$K$57,MATCH(D79,'Item Schedule'!$A$8:$A$57,0))&lt;&gt;"Recorded","Item record incomplete","Linked"))),IF(OR(NOT(ISNUMBER(F79)),F79&lt;0,MOD(F79,1)&lt;&gt;0,NOT(ISNUMBER(G79)),G79&lt;0,MOD(G79,1)&lt;&gt;0),"Demand counts must be nonnegative whole",IF(OR(NOT(ISNUMBER(M79)),M79&lt;=0),"Enter valid review date","Demand calculated"))))))))))</x:f>
      </x:c>
    </x:row>
    <x:row r="80" ht="35" customHeight="1">
      <x:c r="A80" s="23"/>
      <x:c r="B80" s="23"/>
      <x:c r="C80" s="23"/>
      <x:c r="D80" s="23"/>
      <x:c r="E80" s="23"/>
      <x:c r="F80" s="27"/>
      <x:c r="G80" s="27"/>
      <x:c r="H80" s="28" t="str">
        <x:f>IF(A80="","",IF(N80="Demand calculated",INDEX('Room Demand'!$C$8:$C$57,MATCH(B80,'Room Demand'!$A$8:$A$57,0))*F80,""))</x:f>
      </x:c>
      <x:c r="I80" s="28" t="str">
        <x:f>IF(A80="","",IF(N80="Demand calculated",H80+G80,""))</x:f>
      </x:c>
      <x:c r="J80" s="29" t="str">
        <x:f>IF(A80="","",IF(N80="Demand calculated",IF(INDEX('Item Schedule'!$G$8:$G$57,MATCH(D80,'Item Schedule'!$A$8:$A$57,0))="Connected input",H80*INDEX('Item Schedule'!$H$8:$H$57,MATCH(D80,'Item Schedule'!$A$8:$A$57,0)),"Excluded from input W"),""))</x:f>
      </x:c>
      <x:c r="K80" s="23"/>
      <x:c r="L80" s="23"/>
      <x:c r="M80" s="26"/>
      <x:c r="N80" s="25" t="str">
        <x:f>IF(LEN(A80&amp;"")=0,IF(COUNTA(A80,B80,C80,D80,E80,F80,G80,K80,L80,M80)=0,"","Enter Demand ID"),IF(COUNTIFS('Room Demand'!$A$68:$A$117,A80)&lt;&gt;1,"Duplicate Demand ID",IF(OR(LEN(B80&amp;"")=0,LEN(C80&amp;"")=0,LEN(D80&amp;"")=0,LEN(E80&amp;"")=0,LEN(F80&amp;"")=0,LEN(G80&amp;"")=0,LEN(K80&amp;"")=0,LEN(L80&amp;"")=0,LEN(M80&amp;"")=0),"Complete demand counts, scope and review",IF(COUNTIFS('Room Demand'!$B$68:$B$117,B80,'Room Demand'!$D$68:$D$117,D80)&lt;&gt;1,"Duplicate room type and item type",IF(COUNTIFS('Room Demand'!$A$8:$A$57,B80)&lt;&gt;1,"Missing or duplicate room basis",IF(INDEX('Room Demand'!$H$8:$H$57,MATCH(B80,'Room Demand'!$A$8:$A$57,0))&lt;&gt;"Recorded","Room basis incomplete",IF(INDEX('Room Demand'!$E$8:$E$57,MATCH(B80,'Room Demand'!$A$8:$A$57,0))&lt;&gt;C80,"Room basis revision mismatch",IF(IF(COUNTIFS('Item Schedule'!$A$8:$A$57,D80)&lt;&gt;1,"Missing or duplicate Item Type ID",IF(INDEX('Item Schedule'!$F$8:$F$57,MATCH(D80,'Item Schedule'!$A$8:$A$57,0))&lt;&gt;E80,"Revision mismatch",IF(INDEX('Item Schedule'!$K$8:$K$57,MATCH(D80,'Item Schedule'!$A$8:$A$57,0))&lt;&gt;"Recorded","Item record incomplete","Linked")))&lt;&gt;"Linked",IF(COUNTIFS('Item Schedule'!$A$8:$A$57,D80)&lt;&gt;1,"Missing or duplicate Item Type ID",IF(INDEX('Item Schedule'!$F$8:$F$57,MATCH(D80,'Item Schedule'!$A$8:$A$57,0))&lt;&gt;E80,"Revision mismatch",IF(INDEX('Item Schedule'!$K$8:$K$57,MATCH(D80,'Item Schedule'!$A$8:$A$57,0))&lt;&gt;"Recorded","Item record incomplete","Linked"))),IF(OR(NOT(ISNUMBER(F80)),F80&lt;0,MOD(F80,1)&lt;&gt;0,NOT(ISNUMBER(G80)),G80&lt;0,MOD(G80,1)&lt;&gt;0),"Demand counts must be nonnegative whole",IF(OR(NOT(ISNUMBER(M80)),M80&lt;=0),"Enter valid review date","Demand calculated"))))))))))</x:f>
      </x:c>
    </x:row>
    <x:row r="81" ht="35" customHeight="1">
      <x:c r="A81" s="23"/>
      <x:c r="B81" s="23"/>
      <x:c r="C81" s="23"/>
      <x:c r="D81" s="23"/>
      <x:c r="E81" s="23"/>
      <x:c r="F81" s="27"/>
      <x:c r="G81" s="27"/>
      <x:c r="H81" s="28" t="str">
        <x:f>IF(A81="","",IF(N81="Demand calculated",INDEX('Room Demand'!$C$8:$C$57,MATCH(B81,'Room Demand'!$A$8:$A$57,0))*F81,""))</x:f>
      </x:c>
      <x:c r="I81" s="28" t="str">
        <x:f>IF(A81="","",IF(N81="Demand calculated",H81+G81,""))</x:f>
      </x:c>
      <x:c r="J81" s="29" t="str">
        <x:f>IF(A81="","",IF(N81="Demand calculated",IF(INDEX('Item Schedule'!$G$8:$G$57,MATCH(D81,'Item Schedule'!$A$8:$A$57,0))="Connected input",H81*INDEX('Item Schedule'!$H$8:$H$57,MATCH(D81,'Item Schedule'!$A$8:$A$57,0)),"Excluded from input W"),""))</x:f>
      </x:c>
      <x:c r="K81" s="23"/>
      <x:c r="L81" s="23"/>
      <x:c r="M81" s="26"/>
      <x:c r="N81" s="25" t="str">
        <x:f>IF(LEN(A81&amp;"")=0,IF(COUNTA(A81,B81,C81,D81,E81,F81,G81,K81,L81,M81)=0,"","Enter Demand ID"),IF(COUNTIFS('Room Demand'!$A$68:$A$117,A81)&lt;&gt;1,"Duplicate Demand ID",IF(OR(LEN(B81&amp;"")=0,LEN(C81&amp;"")=0,LEN(D81&amp;"")=0,LEN(E81&amp;"")=0,LEN(F81&amp;"")=0,LEN(G81&amp;"")=0,LEN(K81&amp;"")=0,LEN(L81&amp;"")=0,LEN(M81&amp;"")=0),"Complete demand counts, scope and review",IF(COUNTIFS('Room Demand'!$B$68:$B$117,B81,'Room Demand'!$D$68:$D$117,D81)&lt;&gt;1,"Duplicate room type and item type",IF(COUNTIFS('Room Demand'!$A$8:$A$57,B81)&lt;&gt;1,"Missing or duplicate room basis",IF(INDEX('Room Demand'!$H$8:$H$57,MATCH(B81,'Room Demand'!$A$8:$A$57,0))&lt;&gt;"Recorded","Room basis incomplete",IF(INDEX('Room Demand'!$E$8:$E$57,MATCH(B81,'Room Demand'!$A$8:$A$57,0))&lt;&gt;C81,"Room basis revision mismatch",IF(IF(COUNTIFS('Item Schedule'!$A$8:$A$57,D81)&lt;&gt;1,"Missing or duplicate Item Type ID",IF(INDEX('Item Schedule'!$F$8:$F$57,MATCH(D81,'Item Schedule'!$A$8:$A$57,0))&lt;&gt;E81,"Revision mismatch",IF(INDEX('Item Schedule'!$K$8:$K$57,MATCH(D81,'Item Schedule'!$A$8:$A$57,0))&lt;&gt;"Recorded","Item record incomplete","Linked")))&lt;&gt;"Linked",IF(COUNTIFS('Item Schedule'!$A$8:$A$57,D81)&lt;&gt;1,"Missing or duplicate Item Type ID",IF(INDEX('Item Schedule'!$F$8:$F$57,MATCH(D81,'Item Schedule'!$A$8:$A$57,0))&lt;&gt;E81,"Revision mismatch",IF(INDEX('Item Schedule'!$K$8:$K$57,MATCH(D81,'Item Schedule'!$A$8:$A$57,0))&lt;&gt;"Recorded","Item record incomplete","Linked"))),IF(OR(NOT(ISNUMBER(F81)),F81&lt;0,MOD(F81,1)&lt;&gt;0,NOT(ISNUMBER(G81)),G81&lt;0,MOD(G81,1)&lt;&gt;0),"Demand counts must be nonnegative whole",IF(OR(NOT(ISNUMBER(M81)),M81&lt;=0),"Enter valid review date","Demand calculated"))))))))))</x:f>
      </x:c>
    </x:row>
    <x:row r="82" ht="35" customHeight="1">
      <x:c r="A82" s="23"/>
      <x:c r="B82" s="23"/>
      <x:c r="C82" s="23"/>
      <x:c r="D82" s="23"/>
      <x:c r="E82" s="23"/>
      <x:c r="F82" s="27"/>
      <x:c r="G82" s="27"/>
      <x:c r="H82" s="28" t="str">
        <x:f>IF(A82="","",IF(N82="Demand calculated",INDEX('Room Demand'!$C$8:$C$57,MATCH(B82,'Room Demand'!$A$8:$A$57,0))*F82,""))</x:f>
      </x:c>
      <x:c r="I82" s="28" t="str">
        <x:f>IF(A82="","",IF(N82="Demand calculated",H82+G82,""))</x:f>
      </x:c>
      <x:c r="J82" s="29" t="str">
        <x:f>IF(A82="","",IF(N82="Demand calculated",IF(INDEX('Item Schedule'!$G$8:$G$57,MATCH(D82,'Item Schedule'!$A$8:$A$57,0))="Connected input",H82*INDEX('Item Schedule'!$H$8:$H$57,MATCH(D82,'Item Schedule'!$A$8:$A$57,0)),"Excluded from input W"),""))</x:f>
      </x:c>
      <x:c r="K82" s="23"/>
      <x:c r="L82" s="23"/>
      <x:c r="M82" s="26"/>
      <x:c r="N82" s="25" t="str">
        <x:f>IF(LEN(A82&amp;"")=0,IF(COUNTA(A82,B82,C82,D82,E82,F82,G82,K82,L82,M82)=0,"","Enter Demand ID"),IF(COUNTIFS('Room Demand'!$A$68:$A$117,A82)&lt;&gt;1,"Duplicate Demand ID",IF(OR(LEN(B82&amp;"")=0,LEN(C82&amp;"")=0,LEN(D82&amp;"")=0,LEN(E82&amp;"")=0,LEN(F82&amp;"")=0,LEN(G82&amp;"")=0,LEN(K82&amp;"")=0,LEN(L82&amp;"")=0,LEN(M82&amp;"")=0),"Complete demand counts, scope and review",IF(COUNTIFS('Room Demand'!$B$68:$B$117,B82,'Room Demand'!$D$68:$D$117,D82)&lt;&gt;1,"Duplicate room type and item type",IF(COUNTIFS('Room Demand'!$A$8:$A$57,B82)&lt;&gt;1,"Missing or duplicate room basis",IF(INDEX('Room Demand'!$H$8:$H$57,MATCH(B82,'Room Demand'!$A$8:$A$57,0))&lt;&gt;"Recorded","Room basis incomplete",IF(INDEX('Room Demand'!$E$8:$E$57,MATCH(B82,'Room Demand'!$A$8:$A$57,0))&lt;&gt;C82,"Room basis revision mismatch",IF(IF(COUNTIFS('Item Schedule'!$A$8:$A$57,D82)&lt;&gt;1,"Missing or duplicate Item Type ID",IF(INDEX('Item Schedule'!$F$8:$F$57,MATCH(D82,'Item Schedule'!$A$8:$A$57,0))&lt;&gt;E82,"Revision mismatch",IF(INDEX('Item Schedule'!$K$8:$K$57,MATCH(D82,'Item Schedule'!$A$8:$A$57,0))&lt;&gt;"Recorded","Item record incomplete","Linked")))&lt;&gt;"Linked",IF(COUNTIFS('Item Schedule'!$A$8:$A$57,D82)&lt;&gt;1,"Missing or duplicate Item Type ID",IF(INDEX('Item Schedule'!$F$8:$F$57,MATCH(D82,'Item Schedule'!$A$8:$A$57,0))&lt;&gt;E82,"Revision mismatch",IF(INDEX('Item Schedule'!$K$8:$K$57,MATCH(D82,'Item Schedule'!$A$8:$A$57,0))&lt;&gt;"Recorded","Item record incomplete","Linked"))),IF(OR(NOT(ISNUMBER(F82)),F82&lt;0,MOD(F82,1)&lt;&gt;0,NOT(ISNUMBER(G82)),G82&lt;0,MOD(G82,1)&lt;&gt;0),"Demand counts must be nonnegative whole",IF(OR(NOT(ISNUMBER(M82)),M82&lt;=0),"Enter valid review date","Demand calculated"))))))))))</x:f>
      </x:c>
    </x:row>
    <x:row r="83" ht="35" customHeight="1">
      <x:c r="A83" s="23"/>
      <x:c r="B83" s="23"/>
      <x:c r="C83" s="23"/>
      <x:c r="D83" s="23"/>
      <x:c r="E83" s="23"/>
      <x:c r="F83" s="27"/>
      <x:c r="G83" s="27"/>
      <x:c r="H83" s="28" t="str">
        <x:f>IF(A83="","",IF(N83="Demand calculated",INDEX('Room Demand'!$C$8:$C$57,MATCH(B83,'Room Demand'!$A$8:$A$57,0))*F83,""))</x:f>
      </x:c>
      <x:c r="I83" s="28" t="str">
        <x:f>IF(A83="","",IF(N83="Demand calculated",H83+G83,""))</x:f>
      </x:c>
      <x:c r="J83" s="29" t="str">
        <x:f>IF(A83="","",IF(N83="Demand calculated",IF(INDEX('Item Schedule'!$G$8:$G$57,MATCH(D83,'Item Schedule'!$A$8:$A$57,0))="Connected input",H83*INDEX('Item Schedule'!$H$8:$H$57,MATCH(D83,'Item Schedule'!$A$8:$A$57,0)),"Excluded from input W"),""))</x:f>
      </x:c>
      <x:c r="K83" s="23"/>
      <x:c r="L83" s="23"/>
      <x:c r="M83" s="26"/>
      <x:c r="N83" s="25" t="str">
        <x:f>IF(LEN(A83&amp;"")=0,IF(COUNTA(A83,B83,C83,D83,E83,F83,G83,K83,L83,M83)=0,"","Enter Demand ID"),IF(COUNTIFS('Room Demand'!$A$68:$A$117,A83)&lt;&gt;1,"Duplicate Demand ID",IF(OR(LEN(B83&amp;"")=0,LEN(C83&amp;"")=0,LEN(D83&amp;"")=0,LEN(E83&amp;"")=0,LEN(F83&amp;"")=0,LEN(G83&amp;"")=0,LEN(K83&amp;"")=0,LEN(L83&amp;"")=0,LEN(M83&amp;"")=0),"Complete demand counts, scope and review",IF(COUNTIFS('Room Demand'!$B$68:$B$117,B83,'Room Demand'!$D$68:$D$117,D83)&lt;&gt;1,"Duplicate room type and item type",IF(COUNTIFS('Room Demand'!$A$8:$A$57,B83)&lt;&gt;1,"Missing or duplicate room basis",IF(INDEX('Room Demand'!$H$8:$H$57,MATCH(B83,'Room Demand'!$A$8:$A$57,0))&lt;&gt;"Recorded","Room basis incomplete",IF(INDEX('Room Demand'!$E$8:$E$57,MATCH(B83,'Room Demand'!$A$8:$A$57,0))&lt;&gt;C83,"Room basis revision mismatch",IF(IF(COUNTIFS('Item Schedule'!$A$8:$A$57,D83)&lt;&gt;1,"Missing or duplicate Item Type ID",IF(INDEX('Item Schedule'!$F$8:$F$57,MATCH(D83,'Item Schedule'!$A$8:$A$57,0))&lt;&gt;E83,"Revision mismatch",IF(INDEX('Item Schedule'!$K$8:$K$57,MATCH(D83,'Item Schedule'!$A$8:$A$57,0))&lt;&gt;"Recorded","Item record incomplete","Linked")))&lt;&gt;"Linked",IF(COUNTIFS('Item Schedule'!$A$8:$A$57,D83)&lt;&gt;1,"Missing or duplicate Item Type ID",IF(INDEX('Item Schedule'!$F$8:$F$57,MATCH(D83,'Item Schedule'!$A$8:$A$57,0))&lt;&gt;E83,"Revision mismatch",IF(INDEX('Item Schedule'!$K$8:$K$57,MATCH(D83,'Item Schedule'!$A$8:$A$57,0))&lt;&gt;"Recorded","Item record incomplete","Linked"))),IF(OR(NOT(ISNUMBER(F83)),F83&lt;0,MOD(F83,1)&lt;&gt;0,NOT(ISNUMBER(G83)),G83&lt;0,MOD(G83,1)&lt;&gt;0),"Demand counts must be nonnegative whole",IF(OR(NOT(ISNUMBER(M83)),M83&lt;=0),"Enter valid review date","Demand calculated"))))))))))</x:f>
      </x:c>
    </x:row>
    <x:row r="84" ht="35" customHeight="1">
      <x:c r="A84" s="23"/>
      <x:c r="B84" s="23"/>
      <x:c r="C84" s="23"/>
      <x:c r="D84" s="23"/>
      <x:c r="E84" s="23"/>
      <x:c r="F84" s="27"/>
      <x:c r="G84" s="27"/>
      <x:c r="H84" s="28" t="str">
        <x:f>IF(A84="","",IF(N84="Demand calculated",INDEX('Room Demand'!$C$8:$C$57,MATCH(B84,'Room Demand'!$A$8:$A$57,0))*F84,""))</x:f>
      </x:c>
      <x:c r="I84" s="28" t="str">
        <x:f>IF(A84="","",IF(N84="Demand calculated",H84+G84,""))</x:f>
      </x:c>
      <x:c r="J84" s="29" t="str">
        <x:f>IF(A84="","",IF(N84="Demand calculated",IF(INDEX('Item Schedule'!$G$8:$G$57,MATCH(D84,'Item Schedule'!$A$8:$A$57,0))="Connected input",H84*INDEX('Item Schedule'!$H$8:$H$57,MATCH(D84,'Item Schedule'!$A$8:$A$57,0)),"Excluded from input W"),""))</x:f>
      </x:c>
      <x:c r="K84" s="23"/>
      <x:c r="L84" s="23"/>
      <x:c r="M84" s="26"/>
      <x:c r="N84" s="25" t="str">
        <x:f>IF(LEN(A84&amp;"")=0,IF(COUNTA(A84,B84,C84,D84,E84,F84,G84,K84,L84,M84)=0,"","Enter Demand ID"),IF(COUNTIFS('Room Demand'!$A$68:$A$117,A84)&lt;&gt;1,"Duplicate Demand ID",IF(OR(LEN(B84&amp;"")=0,LEN(C84&amp;"")=0,LEN(D84&amp;"")=0,LEN(E84&amp;"")=0,LEN(F84&amp;"")=0,LEN(G84&amp;"")=0,LEN(K84&amp;"")=0,LEN(L84&amp;"")=0,LEN(M84&amp;"")=0),"Complete demand counts, scope and review",IF(COUNTIFS('Room Demand'!$B$68:$B$117,B84,'Room Demand'!$D$68:$D$117,D84)&lt;&gt;1,"Duplicate room type and item type",IF(COUNTIFS('Room Demand'!$A$8:$A$57,B84)&lt;&gt;1,"Missing or duplicate room basis",IF(INDEX('Room Demand'!$H$8:$H$57,MATCH(B84,'Room Demand'!$A$8:$A$57,0))&lt;&gt;"Recorded","Room basis incomplete",IF(INDEX('Room Demand'!$E$8:$E$57,MATCH(B84,'Room Demand'!$A$8:$A$57,0))&lt;&gt;C84,"Room basis revision mismatch",IF(IF(COUNTIFS('Item Schedule'!$A$8:$A$57,D84)&lt;&gt;1,"Missing or duplicate Item Type ID",IF(INDEX('Item Schedule'!$F$8:$F$57,MATCH(D84,'Item Schedule'!$A$8:$A$57,0))&lt;&gt;E84,"Revision mismatch",IF(INDEX('Item Schedule'!$K$8:$K$57,MATCH(D84,'Item Schedule'!$A$8:$A$57,0))&lt;&gt;"Recorded","Item record incomplete","Linked")))&lt;&gt;"Linked",IF(COUNTIFS('Item Schedule'!$A$8:$A$57,D84)&lt;&gt;1,"Missing or duplicate Item Type ID",IF(INDEX('Item Schedule'!$F$8:$F$57,MATCH(D84,'Item Schedule'!$A$8:$A$57,0))&lt;&gt;E84,"Revision mismatch",IF(INDEX('Item Schedule'!$K$8:$K$57,MATCH(D84,'Item Schedule'!$A$8:$A$57,0))&lt;&gt;"Recorded","Item record incomplete","Linked"))),IF(OR(NOT(ISNUMBER(F84)),F84&lt;0,MOD(F84,1)&lt;&gt;0,NOT(ISNUMBER(G84)),G84&lt;0,MOD(G84,1)&lt;&gt;0),"Demand counts must be nonnegative whole",IF(OR(NOT(ISNUMBER(M84)),M84&lt;=0),"Enter valid review date","Demand calculated"))))))))))</x:f>
      </x:c>
    </x:row>
    <x:row r="85" ht="35" customHeight="1">
      <x:c r="A85" s="23"/>
      <x:c r="B85" s="23"/>
      <x:c r="C85" s="23"/>
      <x:c r="D85" s="23"/>
      <x:c r="E85" s="23"/>
      <x:c r="F85" s="27"/>
      <x:c r="G85" s="27"/>
      <x:c r="H85" s="28" t="str">
        <x:f>IF(A85="","",IF(N85="Demand calculated",INDEX('Room Demand'!$C$8:$C$57,MATCH(B85,'Room Demand'!$A$8:$A$57,0))*F85,""))</x:f>
      </x:c>
      <x:c r="I85" s="28" t="str">
        <x:f>IF(A85="","",IF(N85="Demand calculated",H85+G85,""))</x:f>
      </x:c>
      <x:c r="J85" s="29" t="str">
        <x:f>IF(A85="","",IF(N85="Demand calculated",IF(INDEX('Item Schedule'!$G$8:$G$57,MATCH(D85,'Item Schedule'!$A$8:$A$57,0))="Connected input",H85*INDEX('Item Schedule'!$H$8:$H$57,MATCH(D85,'Item Schedule'!$A$8:$A$57,0)),"Excluded from input W"),""))</x:f>
      </x:c>
      <x:c r="K85" s="23"/>
      <x:c r="L85" s="23"/>
      <x:c r="M85" s="26"/>
      <x:c r="N85" s="25" t="str">
        <x:f>IF(LEN(A85&amp;"")=0,IF(COUNTA(A85,B85,C85,D85,E85,F85,G85,K85,L85,M85)=0,"","Enter Demand ID"),IF(COUNTIFS('Room Demand'!$A$68:$A$117,A85)&lt;&gt;1,"Duplicate Demand ID",IF(OR(LEN(B85&amp;"")=0,LEN(C85&amp;"")=0,LEN(D85&amp;"")=0,LEN(E85&amp;"")=0,LEN(F85&amp;"")=0,LEN(G85&amp;"")=0,LEN(K85&amp;"")=0,LEN(L85&amp;"")=0,LEN(M85&amp;"")=0),"Complete demand counts, scope and review",IF(COUNTIFS('Room Demand'!$B$68:$B$117,B85,'Room Demand'!$D$68:$D$117,D85)&lt;&gt;1,"Duplicate room type and item type",IF(COUNTIFS('Room Demand'!$A$8:$A$57,B85)&lt;&gt;1,"Missing or duplicate room basis",IF(INDEX('Room Demand'!$H$8:$H$57,MATCH(B85,'Room Demand'!$A$8:$A$57,0))&lt;&gt;"Recorded","Room basis incomplete",IF(INDEX('Room Demand'!$E$8:$E$57,MATCH(B85,'Room Demand'!$A$8:$A$57,0))&lt;&gt;C85,"Room basis revision mismatch",IF(IF(COUNTIFS('Item Schedule'!$A$8:$A$57,D85)&lt;&gt;1,"Missing or duplicate Item Type ID",IF(INDEX('Item Schedule'!$F$8:$F$57,MATCH(D85,'Item Schedule'!$A$8:$A$57,0))&lt;&gt;E85,"Revision mismatch",IF(INDEX('Item Schedule'!$K$8:$K$57,MATCH(D85,'Item Schedule'!$A$8:$A$57,0))&lt;&gt;"Recorded","Item record incomplete","Linked")))&lt;&gt;"Linked",IF(COUNTIFS('Item Schedule'!$A$8:$A$57,D85)&lt;&gt;1,"Missing or duplicate Item Type ID",IF(INDEX('Item Schedule'!$F$8:$F$57,MATCH(D85,'Item Schedule'!$A$8:$A$57,0))&lt;&gt;E85,"Revision mismatch",IF(INDEX('Item Schedule'!$K$8:$K$57,MATCH(D85,'Item Schedule'!$A$8:$A$57,0))&lt;&gt;"Recorded","Item record incomplete","Linked"))),IF(OR(NOT(ISNUMBER(F85)),F85&lt;0,MOD(F85,1)&lt;&gt;0,NOT(ISNUMBER(G85)),G85&lt;0,MOD(G85,1)&lt;&gt;0),"Demand counts must be nonnegative whole",IF(OR(NOT(ISNUMBER(M85)),M85&lt;=0),"Enter valid review date","Demand calculated"))))))))))</x:f>
      </x:c>
    </x:row>
    <x:row r="86" ht="35" customHeight="1">
      <x:c r="A86" s="23"/>
      <x:c r="B86" s="23"/>
      <x:c r="C86" s="23"/>
      <x:c r="D86" s="23"/>
      <x:c r="E86" s="23"/>
      <x:c r="F86" s="27"/>
      <x:c r="G86" s="27"/>
      <x:c r="H86" s="28" t="str">
        <x:f>IF(A86="","",IF(N86="Demand calculated",INDEX('Room Demand'!$C$8:$C$57,MATCH(B86,'Room Demand'!$A$8:$A$57,0))*F86,""))</x:f>
      </x:c>
      <x:c r="I86" s="28" t="str">
        <x:f>IF(A86="","",IF(N86="Demand calculated",H86+G86,""))</x:f>
      </x:c>
      <x:c r="J86" s="29" t="str">
        <x:f>IF(A86="","",IF(N86="Demand calculated",IF(INDEX('Item Schedule'!$G$8:$G$57,MATCH(D86,'Item Schedule'!$A$8:$A$57,0))="Connected input",H86*INDEX('Item Schedule'!$H$8:$H$57,MATCH(D86,'Item Schedule'!$A$8:$A$57,0)),"Excluded from input W"),""))</x:f>
      </x:c>
      <x:c r="K86" s="23"/>
      <x:c r="L86" s="23"/>
      <x:c r="M86" s="26"/>
      <x:c r="N86" s="25" t="str">
        <x:f>IF(LEN(A86&amp;"")=0,IF(COUNTA(A86,B86,C86,D86,E86,F86,G86,K86,L86,M86)=0,"","Enter Demand ID"),IF(COUNTIFS('Room Demand'!$A$68:$A$117,A86)&lt;&gt;1,"Duplicate Demand ID",IF(OR(LEN(B86&amp;"")=0,LEN(C86&amp;"")=0,LEN(D86&amp;"")=0,LEN(E86&amp;"")=0,LEN(F86&amp;"")=0,LEN(G86&amp;"")=0,LEN(K86&amp;"")=0,LEN(L86&amp;"")=0,LEN(M86&amp;"")=0),"Complete demand counts, scope and review",IF(COUNTIFS('Room Demand'!$B$68:$B$117,B86,'Room Demand'!$D$68:$D$117,D86)&lt;&gt;1,"Duplicate room type and item type",IF(COUNTIFS('Room Demand'!$A$8:$A$57,B86)&lt;&gt;1,"Missing or duplicate room basis",IF(INDEX('Room Demand'!$H$8:$H$57,MATCH(B86,'Room Demand'!$A$8:$A$57,0))&lt;&gt;"Recorded","Room basis incomplete",IF(INDEX('Room Demand'!$E$8:$E$57,MATCH(B86,'Room Demand'!$A$8:$A$57,0))&lt;&gt;C86,"Room basis revision mismatch",IF(IF(COUNTIFS('Item Schedule'!$A$8:$A$57,D86)&lt;&gt;1,"Missing or duplicate Item Type ID",IF(INDEX('Item Schedule'!$F$8:$F$57,MATCH(D86,'Item Schedule'!$A$8:$A$57,0))&lt;&gt;E86,"Revision mismatch",IF(INDEX('Item Schedule'!$K$8:$K$57,MATCH(D86,'Item Schedule'!$A$8:$A$57,0))&lt;&gt;"Recorded","Item record incomplete","Linked")))&lt;&gt;"Linked",IF(COUNTIFS('Item Schedule'!$A$8:$A$57,D86)&lt;&gt;1,"Missing or duplicate Item Type ID",IF(INDEX('Item Schedule'!$F$8:$F$57,MATCH(D86,'Item Schedule'!$A$8:$A$57,0))&lt;&gt;E86,"Revision mismatch",IF(INDEX('Item Schedule'!$K$8:$K$57,MATCH(D86,'Item Schedule'!$A$8:$A$57,0))&lt;&gt;"Recorded","Item record incomplete","Linked"))),IF(OR(NOT(ISNUMBER(F86)),F86&lt;0,MOD(F86,1)&lt;&gt;0,NOT(ISNUMBER(G86)),G86&lt;0,MOD(G86,1)&lt;&gt;0),"Demand counts must be nonnegative whole",IF(OR(NOT(ISNUMBER(M86)),M86&lt;=0),"Enter valid review date","Demand calculated"))))))))))</x:f>
      </x:c>
    </x:row>
    <x:row r="87" ht="35" customHeight="1">
      <x:c r="A87" s="23"/>
      <x:c r="B87" s="23"/>
      <x:c r="C87" s="23"/>
      <x:c r="D87" s="23"/>
      <x:c r="E87" s="23"/>
      <x:c r="F87" s="27"/>
      <x:c r="G87" s="27"/>
      <x:c r="H87" s="28" t="str">
        <x:f>IF(A87="","",IF(N87="Demand calculated",INDEX('Room Demand'!$C$8:$C$57,MATCH(B87,'Room Demand'!$A$8:$A$57,0))*F87,""))</x:f>
      </x:c>
      <x:c r="I87" s="28" t="str">
        <x:f>IF(A87="","",IF(N87="Demand calculated",H87+G87,""))</x:f>
      </x:c>
      <x:c r="J87" s="29" t="str">
        <x:f>IF(A87="","",IF(N87="Demand calculated",IF(INDEX('Item Schedule'!$G$8:$G$57,MATCH(D87,'Item Schedule'!$A$8:$A$57,0))="Connected input",H87*INDEX('Item Schedule'!$H$8:$H$57,MATCH(D87,'Item Schedule'!$A$8:$A$57,0)),"Excluded from input W"),""))</x:f>
      </x:c>
      <x:c r="K87" s="23"/>
      <x:c r="L87" s="23"/>
      <x:c r="M87" s="26"/>
      <x:c r="N87" s="25" t="str">
        <x:f>IF(LEN(A87&amp;"")=0,IF(COUNTA(A87,B87,C87,D87,E87,F87,G87,K87,L87,M87)=0,"","Enter Demand ID"),IF(COUNTIFS('Room Demand'!$A$68:$A$117,A87)&lt;&gt;1,"Duplicate Demand ID",IF(OR(LEN(B87&amp;"")=0,LEN(C87&amp;"")=0,LEN(D87&amp;"")=0,LEN(E87&amp;"")=0,LEN(F87&amp;"")=0,LEN(G87&amp;"")=0,LEN(K87&amp;"")=0,LEN(L87&amp;"")=0,LEN(M87&amp;"")=0),"Complete demand counts, scope and review",IF(COUNTIFS('Room Demand'!$B$68:$B$117,B87,'Room Demand'!$D$68:$D$117,D87)&lt;&gt;1,"Duplicate room type and item type",IF(COUNTIFS('Room Demand'!$A$8:$A$57,B87)&lt;&gt;1,"Missing or duplicate room basis",IF(INDEX('Room Demand'!$H$8:$H$57,MATCH(B87,'Room Demand'!$A$8:$A$57,0))&lt;&gt;"Recorded","Room basis incomplete",IF(INDEX('Room Demand'!$E$8:$E$57,MATCH(B87,'Room Demand'!$A$8:$A$57,0))&lt;&gt;C87,"Room basis revision mismatch",IF(IF(COUNTIFS('Item Schedule'!$A$8:$A$57,D87)&lt;&gt;1,"Missing or duplicate Item Type ID",IF(INDEX('Item Schedule'!$F$8:$F$57,MATCH(D87,'Item Schedule'!$A$8:$A$57,0))&lt;&gt;E87,"Revision mismatch",IF(INDEX('Item Schedule'!$K$8:$K$57,MATCH(D87,'Item Schedule'!$A$8:$A$57,0))&lt;&gt;"Recorded","Item record incomplete","Linked")))&lt;&gt;"Linked",IF(COUNTIFS('Item Schedule'!$A$8:$A$57,D87)&lt;&gt;1,"Missing or duplicate Item Type ID",IF(INDEX('Item Schedule'!$F$8:$F$57,MATCH(D87,'Item Schedule'!$A$8:$A$57,0))&lt;&gt;E87,"Revision mismatch",IF(INDEX('Item Schedule'!$K$8:$K$57,MATCH(D87,'Item Schedule'!$A$8:$A$57,0))&lt;&gt;"Recorded","Item record incomplete","Linked"))),IF(OR(NOT(ISNUMBER(F87)),F87&lt;0,MOD(F87,1)&lt;&gt;0,NOT(ISNUMBER(G87)),G87&lt;0,MOD(G87,1)&lt;&gt;0),"Demand counts must be nonnegative whole",IF(OR(NOT(ISNUMBER(M87)),M87&lt;=0),"Enter valid review date","Demand calculated"))))))))))</x:f>
      </x:c>
    </x:row>
    <x:row r="88" ht="35" customHeight="1">
      <x:c r="A88" s="23"/>
      <x:c r="B88" s="23"/>
      <x:c r="C88" s="23"/>
      <x:c r="D88" s="23"/>
      <x:c r="E88" s="23"/>
      <x:c r="F88" s="27"/>
      <x:c r="G88" s="27"/>
      <x:c r="H88" s="28" t="str">
        <x:f>IF(A88="","",IF(N88="Demand calculated",INDEX('Room Demand'!$C$8:$C$57,MATCH(B88,'Room Demand'!$A$8:$A$57,0))*F88,""))</x:f>
      </x:c>
      <x:c r="I88" s="28" t="str">
        <x:f>IF(A88="","",IF(N88="Demand calculated",H88+G88,""))</x:f>
      </x:c>
      <x:c r="J88" s="29" t="str">
        <x:f>IF(A88="","",IF(N88="Demand calculated",IF(INDEX('Item Schedule'!$G$8:$G$57,MATCH(D88,'Item Schedule'!$A$8:$A$57,0))="Connected input",H88*INDEX('Item Schedule'!$H$8:$H$57,MATCH(D88,'Item Schedule'!$A$8:$A$57,0)),"Excluded from input W"),""))</x:f>
      </x:c>
      <x:c r="K88" s="23"/>
      <x:c r="L88" s="23"/>
      <x:c r="M88" s="26"/>
      <x:c r="N88" s="25" t="str">
        <x:f>IF(LEN(A88&amp;"")=0,IF(COUNTA(A88,B88,C88,D88,E88,F88,G88,K88,L88,M88)=0,"","Enter Demand ID"),IF(COUNTIFS('Room Demand'!$A$68:$A$117,A88)&lt;&gt;1,"Duplicate Demand ID",IF(OR(LEN(B88&amp;"")=0,LEN(C88&amp;"")=0,LEN(D88&amp;"")=0,LEN(E88&amp;"")=0,LEN(F88&amp;"")=0,LEN(G88&amp;"")=0,LEN(K88&amp;"")=0,LEN(L88&amp;"")=0,LEN(M88&amp;"")=0),"Complete demand counts, scope and review",IF(COUNTIFS('Room Demand'!$B$68:$B$117,B88,'Room Demand'!$D$68:$D$117,D88)&lt;&gt;1,"Duplicate room type and item type",IF(COUNTIFS('Room Demand'!$A$8:$A$57,B88)&lt;&gt;1,"Missing or duplicate room basis",IF(INDEX('Room Demand'!$H$8:$H$57,MATCH(B88,'Room Demand'!$A$8:$A$57,0))&lt;&gt;"Recorded","Room basis incomplete",IF(INDEX('Room Demand'!$E$8:$E$57,MATCH(B88,'Room Demand'!$A$8:$A$57,0))&lt;&gt;C88,"Room basis revision mismatch",IF(IF(COUNTIFS('Item Schedule'!$A$8:$A$57,D88)&lt;&gt;1,"Missing or duplicate Item Type ID",IF(INDEX('Item Schedule'!$F$8:$F$57,MATCH(D88,'Item Schedule'!$A$8:$A$57,0))&lt;&gt;E88,"Revision mismatch",IF(INDEX('Item Schedule'!$K$8:$K$57,MATCH(D88,'Item Schedule'!$A$8:$A$57,0))&lt;&gt;"Recorded","Item record incomplete","Linked")))&lt;&gt;"Linked",IF(COUNTIFS('Item Schedule'!$A$8:$A$57,D88)&lt;&gt;1,"Missing or duplicate Item Type ID",IF(INDEX('Item Schedule'!$F$8:$F$57,MATCH(D88,'Item Schedule'!$A$8:$A$57,0))&lt;&gt;E88,"Revision mismatch",IF(INDEX('Item Schedule'!$K$8:$K$57,MATCH(D88,'Item Schedule'!$A$8:$A$57,0))&lt;&gt;"Recorded","Item record incomplete","Linked"))),IF(OR(NOT(ISNUMBER(F88)),F88&lt;0,MOD(F88,1)&lt;&gt;0,NOT(ISNUMBER(G88)),G88&lt;0,MOD(G88,1)&lt;&gt;0),"Demand counts must be nonnegative whole",IF(OR(NOT(ISNUMBER(M88)),M88&lt;=0),"Enter valid review date","Demand calculated"))))))))))</x:f>
      </x:c>
    </x:row>
    <x:row r="89" ht="35" customHeight="1">
      <x:c r="A89" s="23"/>
      <x:c r="B89" s="23"/>
      <x:c r="C89" s="23"/>
      <x:c r="D89" s="23"/>
      <x:c r="E89" s="23"/>
      <x:c r="F89" s="27"/>
      <x:c r="G89" s="27"/>
      <x:c r="H89" s="28" t="str">
        <x:f>IF(A89="","",IF(N89="Demand calculated",INDEX('Room Demand'!$C$8:$C$57,MATCH(B89,'Room Demand'!$A$8:$A$57,0))*F89,""))</x:f>
      </x:c>
      <x:c r="I89" s="28" t="str">
        <x:f>IF(A89="","",IF(N89="Demand calculated",H89+G89,""))</x:f>
      </x:c>
      <x:c r="J89" s="29" t="str">
        <x:f>IF(A89="","",IF(N89="Demand calculated",IF(INDEX('Item Schedule'!$G$8:$G$57,MATCH(D89,'Item Schedule'!$A$8:$A$57,0))="Connected input",H89*INDEX('Item Schedule'!$H$8:$H$57,MATCH(D89,'Item Schedule'!$A$8:$A$57,0)),"Excluded from input W"),""))</x:f>
      </x:c>
      <x:c r="K89" s="23"/>
      <x:c r="L89" s="23"/>
      <x:c r="M89" s="26"/>
      <x:c r="N89" s="25" t="str">
        <x:f>IF(LEN(A89&amp;"")=0,IF(COUNTA(A89,B89,C89,D89,E89,F89,G89,K89,L89,M89)=0,"","Enter Demand ID"),IF(COUNTIFS('Room Demand'!$A$68:$A$117,A89)&lt;&gt;1,"Duplicate Demand ID",IF(OR(LEN(B89&amp;"")=0,LEN(C89&amp;"")=0,LEN(D89&amp;"")=0,LEN(E89&amp;"")=0,LEN(F89&amp;"")=0,LEN(G89&amp;"")=0,LEN(K89&amp;"")=0,LEN(L89&amp;"")=0,LEN(M89&amp;"")=0),"Complete demand counts, scope and review",IF(COUNTIFS('Room Demand'!$B$68:$B$117,B89,'Room Demand'!$D$68:$D$117,D89)&lt;&gt;1,"Duplicate room type and item type",IF(COUNTIFS('Room Demand'!$A$8:$A$57,B89)&lt;&gt;1,"Missing or duplicate room basis",IF(INDEX('Room Demand'!$H$8:$H$57,MATCH(B89,'Room Demand'!$A$8:$A$57,0))&lt;&gt;"Recorded","Room basis incomplete",IF(INDEX('Room Demand'!$E$8:$E$57,MATCH(B89,'Room Demand'!$A$8:$A$57,0))&lt;&gt;C89,"Room basis revision mismatch",IF(IF(COUNTIFS('Item Schedule'!$A$8:$A$57,D89)&lt;&gt;1,"Missing or duplicate Item Type ID",IF(INDEX('Item Schedule'!$F$8:$F$57,MATCH(D89,'Item Schedule'!$A$8:$A$57,0))&lt;&gt;E89,"Revision mismatch",IF(INDEX('Item Schedule'!$K$8:$K$57,MATCH(D89,'Item Schedule'!$A$8:$A$57,0))&lt;&gt;"Recorded","Item record incomplete","Linked")))&lt;&gt;"Linked",IF(COUNTIFS('Item Schedule'!$A$8:$A$57,D89)&lt;&gt;1,"Missing or duplicate Item Type ID",IF(INDEX('Item Schedule'!$F$8:$F$57,MATCH(D89,'Item Schedule'!$A$8:$A$57,0))&lt;&gt;E89,"Revision mismatch",IF(INDEX('Item Schedule'!$K$8:$K$57,MATCH(D89,'Item Schedule'!$A$8:$A$57,0))&lt;&gt;"Recorded","Item record incomplete","Linked"))),IF(OR(NOT(ISNUMBER(F89)),F89&lt;0,MOD(F89,1)&lt;&gt;0,NOT(ISNUMBER(G89)),G89&lt;0,MOD(G89,1)&lt;&gt;0),"Demand counts must be nonnegative whole",IF(OR(NOT(ISNUMBER(M89)),M89&lt;=0),"Enter valid review date","Demand calculated"))))))))))</x:f>
      </x:c>
    </x:row>
    <x:row r="90" ht="35" customHeight="1">
      <x:c r="A90" s="23"/>
      <x:c r="B90" s="23"/>
      <x:c r="C90" s="23"/>
      <x:c r="D90" s="23"/>
      <x:c r="E90" s="23"/>
      <x:c r="F90" s="27"/>
      <x:c r="G90" s="27"/>
      <x:c r="H90" s="28" t="str">
        <x:f>IF(A90="","",IF(N90="Demand calculated",INDEX('Room Demand'!$C$8:$C$57,MATCH(B90,'Room Demand'!$A$8:$A$57,0))*F90,""))</x:f>
      </x:c>
      <x:c r="I90" s="28" t="str">
        <x:f>IF(A90="","",IF(N90="Demand calculated",H90+G90,""))</x:f>
      </x:c>
      <x:c r="J90" s="29" t="str">
        <x:f>IF(A90="","",IF(N90="Demand calculated",IF(INDEX('Item Schedule'!$G$8:$G$57,MATCH(D90,'Item Schedule'!$A$8:$A$57,0))="Connected input",H90*INDEX('Item Schedule'!$H$8:$H$57,MATCH(D90,'Item Schedule'!$A$8:$A$57,0)),"Excluded from input W"),""))</x:f>
      </x:c>
      <x:c r="K90" s="23"/>
      <x:c r="L90" s="23"/>
      <x:c r="M90" s="26"/>
      <x:c r="N90" s="25" t="str">
        <x:f>IF(LEN(A90&amp;"")=0,IF(COUNTA(A90,B90,C90,D90,E90,F90,G90,K90,L90,M90)=0,"","Enter Demand ID"),IF(COUNTIFS('Room Demand'!$A$68:$A$117,A90)&lt;&gt;1,"Duplicate Demand ID",IF(OR(LEN(B90&amp;"")=0,LEN(C90&amp;"")=0,LEN(D90&amp;"")=0,LEN(E90&amp;"")=0,LEN(F90&amp;"")=0,LEN(G90&amp;"")=0,LEN(K90&amp;"")=0,LEN(L90&amp;"")=0,LEN(M90&amp;"")=0),"Complete demand counts, scope and review",IF(COUNTIFS('Room Demand'!$B$68:$B$117,B90,'Room Demand'!$D$68:$D$117,D90)&lt;&gt;1,"Duplicate room type and item type",IF(COUNTIFS('Room Demand'!$A$8:$A$57,B90)&lt;&gt;1,"Missing or duplicate room basis",IF(INDEX('Room Demand'!$H$8:$H$57,MATCH(B90,'Room Demand'!$A$8:$A$57,0))&lt;&gt;"Recorded","Room basis incomplete",IF(INDEX('Room Demand'!$E$8:$E$57,MATCH(B90,'Room Demand'!$A$8:$A$57,0))&lt;&gt;C90,"Room basis revision mismatch",IF(IF(COUNTIFS('Item Schedule'!$A$8:$A$57,D90)&lt;&gt;1,"Missing or duplicate Item Type ID",IF(INDEX('Item Schedule'!$F$8:$F$57,MATCH(D90,'Item Schedule'!$A$8:$A$57,0))&lt;&gt;E90,"Revision mismatch",IF(INDEX('Item Schedule'!$K$8:$K$57,MATCH(D90,'Item Schedule'!$A$8:$A$57,0))&lt;&gt;"Recorded","Item record incomplete","Linked")))&lt;&gt;"Linked",IF(COUNTIFS('Item Schedule'!$A$8:$A$57,D90)&lt;&gt;1,"Missing or duplicate Item Type ID",IF(INDEX('Item Schedule'!$F$8:$F$57,MATCH(D90,'Item Schedule'!$A$8:$A$57,0))&lt;&gt;E90,"Revision mismatch",IF(INDEX('Item Schedule'!$K$8:$K$57,MATCH(D90,'Item Schedule'!$A$8:$A$57,0))&lt;&gt;"Recorded","Item record incomplete","Linked"))),IF(OR(NOT(ISNUMBER(F90)),F90&lt;0,MOD(F90,1)&lt;&gt;0,NOT(ISNUMBER(G90)),G90&lt;0,MOD(G90,1)&lt;&gt;0),"Demand counts must be nonnegative whole",IF(OR(NOT(ISNUMBER(M90)),M90&lt;=0),"Enter valid review date","Demand calculated"))))))))))</x:f>
      </x:c>
    </x:row>
    <x:row r="91" ht="35" customHeight="1">
      <x:c r="A91" s="23"/>
      <x:c r="B91" s="23"/>
      <x:c r="C91" s="23"/>
      <x:c r="D91" s="23"/>
      <x:c r="E91" s="23"/>
      <x:c r="F91" s="27"/>
      <x:c r="G91" s="27"/>
      <x:c r="H91" s="28" t="str">
        <x:f>IF(A91="","",IF(N91="Demand calculated",INDEX('Room Demand'!$C$8:$C$57,MATCH(B91,'Room Demand'!$A$8:$A$57,0))*F91,""))</x:f>
      </x:c>
      <x:c r="I91" s="28" t="str">
        <x:f>IF(A91="","",IF(N91="Demand calculated",H91+G91,""))</x:f>
      </x:c>
      <x:c r="J91" s="29" t="str">
        <x:f>IF(A91="","",IF(N91="Demand calculated",IF(INDEX('Item Schedule'!$G$8:$G$57,MATCH(D91,'Item Schedule'!$A$8:$A$57,0))="Connected input",H91*INDEX('Item Schedule'!$H$8:$H$57,MATCH(D91,'Item Schedule'!$A$8:$A$57,0)),"Excluded from input W"),""))</x:f>
      </x:c>
      <x:c r="K91" s="23"/>
      <x:c r="L91" s="23"/>
      <x:c r="M91" s="26"/>
      <x:c r="N91" s="25" t="str">
        <x:f>IF(LEN(A91&amp;"")=0,IF(COUNTA(A91,B91,C91,D91,E91,F91,G91,K91,L91,M91)=0,"","Enter Demand ID"),IF(COUNTIFS('Room Demand'!$A$68:$A$117,A91)&lt;&gt;1,"Duplicate Demand ID",IF(OR(LEN(B91&amp;"")=0,LEN(C91&amp;"")=0,LEN(D91&amp;"")=0,LEN(E91&amp;"")=0,LEN(F91&amp;"")=0,LEN(G91&amp;"")=0,LEN(K91&amp;"")=0,LEN(L91&amp;"")=0,LEN(M91&amp;"")=0),"Complete demand counts, scope and review",IF(COUNTIFS('Room Demand'!$B$68:$B$117,B91,'Room Demand'!$D$68:$D$117,D91)&lt;&gt;1,"Duplicate room type and item type",IF(COUNTIFS('Room Demand'!$A$8:$A$57,B91)&lt;&gt;1,"Missing or duplicate room basis",IF(INDEX('Room Demand'!$H$8:$H$57,MATCH(B91,'Room Demand'!$A$8:$A$57,0))&lt;&gt;"Recorded","Room basis incomplete",IF(INDEX('Room Demand'!$E$8:$E$57,MATCH(B91,'Room Demand'!$A$8:$A$57,0))&lt;&gt;C91,"Room basis revision mismatch",IF(IF(COUNTIFS('Item Schedule'!$A$8:$A$57,D91)&lt;&gt;1,"Missing or duplicate Item Type ID",IF(INDEX('Item Schedule'!$F$8:$F$57,MATCH(D91,'Item Schedule'!$A$8:$A$57,0))&lt;&gt;E91,"Revision mismatch",IF(INDEX('Item Schedule'!$K$8:$K$57,MATCH(D91,'Item Schedule'!$A$8:$A$57,0))&lt;&gt;"Recorded","Item record incomplete","Linked")))&lt;&gt;"Linked",IF(COUNTIFS('Item Schedule'!$A$8:$A$57,D91)&lt;&gt;1,"Missing or duplicate Item Type ID",IF(INDEX('Item Schedule'!$F$8:$F$57,MATCH(D91,'Item Schedule'!$A$8:$A$57,0))&lt;&gt;E91,"Revision mismatch",IF(INDEX('Item Schedule'!$K$8:$K$57,MATCH(D91,'Item Schedule'!$A$8:$A$57,0))&lt;&gt;"Recorded","Item record incomplete","Linked"))),IF(OR(NOT(ISNUMBER(F91)),F91&lt;0,MOD(F91,1)&lt;&gt;0,NOT(ISNUMBER(G91)),G91&lt;0,MOD(G91,1)&lt;&gt;0),"Demand counts must be nonnegative whole",IF(OR(NOT(ISNUMBER(M91)),M91&lt;=0),"Enter valid review date","Demand calculated"))))))))))</x:f>
      </x:c>
    </x:row>
    <x:row r="92" ht="35" customHeight="1">
      <x:c r="A92" s="23"/>
      <x:c r="B92" s="23"/>
      <x:c r="C92" s="23"/>
      <x:c r="D92" s="23"/>
      <x:c r="E92" s="23"/>
      <x:c r="F92" s="27"/>
      <x:c r="G92" s="27"/>
      <x:c r="H92" s="28" t="str">
        <x:f>IF(A92="","",IF(N92="Demand calculated",INDEX('Room Demand'!$C$8:$C$57,MATCH(B92,'Room Demand'!$A$8:$A$57,0))*F92,""))</x:f>
      </x:c>
      <x:c r="I92" s="28" t="str">
        <x:f>IF(A92="","",IF(N92="Demand calculated",H92+G92,""))</x:f>
      </x:c>
      <x:c r="J92" s="29" t="str">
        <x:f>IF(A92="","",IF(N92="Demand calculated",IF(INDEX('Item Schedule'!$G$8:$G$57,MATCH(D92,'Item Schedule'!$A$8:$A$57,0))="Connected input",H92*INDEX('Item Schedule'!$H$8:$H$57,MATCH(D92,'Item Schedule'!$A$8:$A$57,0)),"Excluded from input W"),""))</x:f>
      </x:c>
      <x:c r="K92" s="23"/>
      <x:c r="L92" s="23"/>
      <x:c r="M92" s="26"/>
      <x:c r="N92" s="25" t="str">
        <x:f>IF(LEN(A92&amp;"")=0,IF(COUNTA(A92,B92,C92,D92,E92,F92,G92,K92,L92,M92)=0,"","Enter Demand ID"),IF(COUNTIFS('Room Demand'!$A$68:$A$117,A92)&lt;&gt;1,"Duplicate Demand ID",IF(OR(LEN(B92&amp;"")=0,LEN(C92&amp;"")=0,LEN(D92&amp;"")=0,LEN(E92&amp;"")=0,LEN(F92&amp;"")=0,LEN(G92&amp;"")=0,LEN(K92&amp;"")=0,LEN(L92&amp;"")=0,LEN(M92&amp;"")=0),"Complete demand counts, scope and review",IF(COUNTIFS('Room Demand'!$B$68:$B$117,B92,'Room Demand'!$D$68:$D$117,D92)&lt;&gt;1,"Duplicate room type and item type",IF(COUNTIFS('Room Demand'!$A$8:$A$57,B92)&lt;&gt;1,"Missing or duplicate room basis",IF(INDEX('Room Demand'!$H$8:$H$57,MATCH(B92,'Room Demand'!$A$8:$A$57,0))&lt;&gt;"Recorded","Room basis incomplete",IF(INDEX('Room Demand'!$E$8:$E$57,MATCH(B92,'Room Demand'!$A$8:$A$57,0))&lt;&gt;C92,"Room basis revision mismatch",IF(IF(COUNTIFS('Item Schedule'!$A$8:$A$57,D92)&lt;&gt;1,"Missing or duplicate Item Type ID",IF(INDEX('Item Schedule'!$F$8:$F$57,MATCH(D92,'Item Schedule'!$A$8:$A$57,0))&lt;&gt;E92,"Revision mismatch",IF(INDEX('Item Schedule'!$K$8:$K$57,MATCH(D92,'Item Schedule'!$A$8:$A$57,0))&lt;&gt;"Recorded","Item record incomplete","Linked")))&lt;&gt;"Linked",IF(COUNTIFS('Item Schedule'!$A$8:$A$57,D92)&lt;&gt;1,"Missing or duplicate Item Type ID",IF(INDEX('Item Schedule'!$F$8:$F$57,MATCH(D92,'Item Schedule'!$A$8:$A$57,0))&lt;&gt;E92,"Revision mismatch",IF(INDEX('Item Schedule'!$K$8:$K$57,MATCH(D92,'Item Schedule'!$A$8:$A$57,0))&lt;&gt;"Recorded","Item record incomplete","Linked"))),IF(OR(NOT(ISNUMBER(F92)),F92&lt;0,MOD(F92,1)&lt;&gt;0,NOT(ISNUMBER(G92)),G92&lt;0,MOD(G92,1)&lt;&gt;0),"Demand counts must be nonnegative whole",IF(OR(NOT(ISNUMBER(M92)),M92&lt;=0),"Enter valid review date","Demand calculated"))))))))))</x:f>
      </x:c>
    </x:row>
    <x:row r="93" ht="35" customHeight="1">
      <x:c r="A93" s="23"/>
      <x:c r="B93" s="23"/>
      <x:c r="C93" s="23"/>
      <x:c r="D93" s="23"/>
      <x:c r="E93" s="23"/>
      <x:c r="F93" s="27"/>
      <x:c r="G93" s="27"/>
      <x:c r="H93" s="28" t="str">
        <x:f>IF(A93="","",IF(N93="Demand calculated",INDEX('Room Demand'!$C$8:$C$57,MATCH(B93,'Room Demand'!$A$8:$A$57,0))*F93,""))</x:f>
      </x:c>
      <x:c r="I93" s="28" t="str">
        <x:f>IF(A93="","",IF(N93="Demand calculated",H93+G93,""))</x:f>
      </x:c>
      <x:c r="J93" s="29" t="str">
        <x:f>IF(A93="","",IF(N93="Demand calculated",IF(INDEX('Item Schedule'!$G$8:$G$57,MATCH(D93,'Item Schedule'!$A$8:$A$57,0))="Connected input",H93*INDEX('Item Schedule'!$H$8:$H$57,MATCH(D93,'Item Schedule'!$A$8:$A$57,0)),"Excluded from input W"),""))</x:f>
      </x:c>
      <x:c r="K93" s="23"/>
      <x:c r="L93" s="23"/>
      <x:c r="M93" s="26"/>
      <x:c r="N93" s="25" t="str">
        <x:f>IF(LEN(A93&amp;"")=0,IF(COUNTA(A93,B93,C93,D93,E93,F93,G93,K93,L93,M93)=0,"","Enter Demand ID"),IF(COUNTIFS('Room Demand'!$A$68:$A$117,A93)&lt;&gt;1,"Duplicate Demand ID",IF(OR(LEN(B93&amp;"")=0,LEN(C93&amp;"")=0,LEN(D93&amp;"")=0,LEN(E93&amp;"")=0,LEN(F93&amp;"")=0,LEN(G93&amp;"")=0,LEN(K93&amp;"")=0,LEN(L93&amp;"")=0,LEN(M93&amp;"")=0),"Complete demand counts, scope and review",IF(COUNTIFS('Room Demand'!$B$68:$B$117,B93,'Room Demand'!$D$68:$D$117,D93)&lt;&gt;1,"Duplicate room type and item type",IF(COUNTIFS('Room Demand'!$A$8:$A$57,B93)&lt;&gt;1,"Missing or duplicate room basis",IF(INDEX('Room Demand'!$H$8:$H$57,MATCH(B93,'Room Demand'!$A$8:$A$57,0))&lt;&gt;"Recorded","Room basis incomplete",IF(INDEX('Room Demand'!$E$8:$E$57,MATCH(B93,'Room Demand'!$A$8:$A$57,0))&lt;&gt;C93,"Room basis revision mismatch",IF(IF(COUNTIFS('Item Schedule'!$A$8:$A$57,D93)&lt;&gt;1,"Missing or duplicate Item Type ID",IF(INDEX('Item Schedule'!$F$8:$F$57,MATCH(D93,'Item Schedule'!$A$8:$A$57,0))&lt;&gt;E93,"Revision mismatch",IF(INDEX('Item Schedule'!$K$8:$K$57,MATCH(D93,'Item Schedule'!$A$8:$A$57,0))&lt;&gt;"Recorded","Item record incomplete","Linked")))&lt;&gt;"Linked",IF(COUNTIFS('Item Schedule'!$A$8:$A$57,D93)&lt;&gt;1,"Missing or duplicate Item Type ID",IF(INDEX('Item Schedule'!$F$8:$F$57,MATCH(D93,'Item Schedule'!$A$8:$A$57,0))&lt;&gt;E93,"Revision mismatch",IF(INDEX('Item Schedule'!$K$8:$K$57,MATCH(D93,'Item Schedule'!$A$8:$A$57,0))&lt;&gt;"Recorded","Item record incomplete","Linked"))),IF(OR(NOT(ISNUMBER(F93)),F93&lt;0,MOD(F93,1)&lt;&gt;0,NOT(ISNUMBER(G93)),G93&lt;0,MOD(G93,1)&lt;&gt;0),"Demand counts must be nonnegative whole",IF(OR(NOT(ISNUMBER(M93)),M93&lt;=0),"Enter valid review date","Demand calculated"))))))))))</x:f>
      </x:c>
    </x:row>
    <x:row r="94" ht="35" customHeight="1">
      <x:c r="A94" s="23"/>
      <x:c r="B94" s="23"/>
      <x:c r="C94" s="23"/>
      <x:c r="D94" s="23"/>
      <x:c r="E94" s="23"/>
      <x:c r="F94" s="27"/>
      <x:c r="G94" s="27"/>
      <x:c r="H94" s="28" t="str">
        <x:f>IF(A94="","",IF(N94="Demand calculated",INDEX('Room Demand'!$C$8:$C$57,MATCH(B94,'Room Demand'!$A$8:$A$57,0))*F94,""))</x:f>
      </x:c>
      <x:c r="I94" s="28" t="str">
        <x:f>IF(A94="","",IF(N94="Demand calculated",H94+G94,""))</x:f>
      </x:c>
      <x:c r="J94" s="29" t="str">
        <x:f>IF(A94="","",IF(N94="Demand calculated",IF(INDEX('Item Schedule'!$G$8:$G$57,MATCH(D94,'Item Schedule'!$A$8:$A$57,0))="Connected input",H94*INDEX('Item Schedule'!$H$8:$H$57,MATCH(D94,'Item Schedule'!$A$8:$A$57,0)),"Excluded from input W"),""))</x:f>
      </x:c>
      <x:c r="K94" s="23"/>
      <x:c r="L94" s="23"/>
      <x:c r="M94" s="26"/>
      <x:c r="N94" s="25" t="str">
        <x:f>IF(LEN(A94&amp;"")=0,IF(COUNTA(A94,B94,C94,D94,E94,F94,G94,K94,L94,M94)=0,"","Enter Demand ID"),IF(COUNTIFS('Room Demand'!$A$68:$A$117,A94)&lt;&gt;1,"Duplicate Demand ID",IF(OR(LEN(B94&amp;"")=0,LEN(C94&amp;"")=0,LEN(D94&amp;"")=0,LEN(E94&amp;"")=0,LEN(F94&amp;"")=0,LEN(G94&amp;"")=0,LEN(K94&amp;"")=0,LEN(L94&amp;"")=0,LEN(M94&amp;"")=0),"Complete demand counts, scope and review",IF(COUNTIFS('Room Demand'!$B$68:$B$117,B94,'Room Demand'!$D$68:$D$117,D94)&lt;&gt;1,"Duplicate room type and item type",IF(COUNTIFS('Room Demand'!$A$8:$A$57,B94)&lt;&gt;1,"Missing or duplicate room basis",IF(INDEX('Room Demand'!$H$8:$H$57,MATCH(B94,'Room Demand'!$A$8:$A$57,0))&lt;&gt;"Recorded","Room basis incomplete",IF(INDEX('Room Demand'!$E$8:$E$57,MATCH(B94,'Room Demand'!$A$8:$A$57,0))&lt;&gt;C94,"Room basis revision mismatch",IF(IF(COUNTIFS('Item Schedule'!$A$8:$A$57,D94)&lt;&gt;1,"Missing or duplicate Item Type ID",IF(INDEX('Item Schedule'!$F$8:$F$57,MATCH(D94,'Item Schedule'!$A$8:$A$57,0))&lt;&gt;E94,"Revision mismatch",IF(INDEX('Item Schedule'!$K$8:$K$57,MATCH(D94,'Item Schedule'!$A$8:$A$57,0))&lt;&gt;"Recorded","Item record incomplete","Linked")))&lt;&gt;"Linked",IF(COUNTIFS('Item Schedule'!$A$8:$A$57,D94)&lt;&gt;1,"Missing or duplicate Item Type ID",IF(INDEX('Item Schedule'!$F$8:$F$57,MATCH(D94,'Item Schedule'!$A$8:$A$57,0))&lt;&gt;E94,"Revision mismatch",IF(INDEX('Item Schedule'!$K$8:$K$57,MATCH(D94,'Item Schedule'!$A$8:$A$57,0))&lt;&gt;"Recorded","Item record incomplete","Linked"))),IF(OR(NOT(ISNUMBER(F94)),F94&lt;0,MOD(F94,1)&lt;&gt;0,NOT(ISNUMBER(G94)),G94&lt;0,MOD(G94,1)&lt;&gt;0),"Demand counts must be nonnegative whole",IF(OR(NOT(ISNUMBER(M94)),M94&lt;=0),"Enter valid review date","Demand calculated"))))))))))</x:f>
      </x:c>
    </x:row>
    <x:row r="95" ht="35" customHeight="1">
      <x:c r="A95" s="23"/>
      <x:c r="B95" s="23"/>
      <x:c r="C95" s="23"/>
      <x:c r="D95" s="23"/>
      <x:c r="E95" s="23"/>
      <x:c r="F95" s="27"/>
      <x:c r="G95" s="27"/>
      <x:c r="H95" s="28" t="str">
        <x:f>IF(A95="","",IF(N95="Demand calculated",INDEX('Room Demand'!$C$8:$C$57,MATCH(B95,'Room Demand'!$A$8:$A$57,0))*F95,""))</x:f>
      </x:c>
      <x:c r="I95" s="28" t="str">
        <x:f>IF(A95="","",IF(N95="Demand calculated",H95+G95,""))</x:f>
      </x:c>
      <x:c r="J95" s="29" t="str">
        <x:f>IF(A95="","",IF(N95="Demand calculated",IF(INDEX('Item Schedule'!$G$8:$G$57,MATCH(D95,'Item Schedule'!$A$8:$A$57,0))="Connected input",H95*INDEX('Item Schedule'!$H$8:$H$57,MATCH(D95,'Item Schedule'!$A$8:$A$57,0)),"Excluded from input W"),""))</x:f>
      </x:c>
      <x:c r="K95" s="23"/>
      <x:c r="L95" s="23"/>
      <x:c r="M95" s="26"/>
      <x:c r="N95" s="25" t="str">
        <x:f>IF(LEN(A95&amp;"")=0,IF(COUNTA(A95,B95,C95,D95,E95,F95,G95,K95,L95,M95)=0,"","Enter Demand ID"),IF(COUNTIFS('Room Demand'!$A$68:$A$117,A95)&lt;&gt;1,"Duplicate Demand ID",IF(OR(LEN(B95&amp;"")=0,LEN(C95&amp;"")=0,LEN(D95&amp;"")=0,LEN(E95&amp;"")=0,LEN(F95&amp;"")=0,LEN(G95&amp;"")=0,LEN(K95&amp;"")=0,LEN(L95&amp;"")=0,LEN(M95&amp;"")=0),"Complete demand counts, scope and review",IF(COUNTIFS('Room Demand'!$B$68:$B$117,B95,'Room Demand'!$D$68:$D$117,D95)&lt;&gt;1,"Duplicate room type and item type",IF(COUNTIFS('Room Demand'!$A$8:$A$57,B95)&lt;&gt;1,"Missing or duplicate room basis",IF(INDEX('Room Demand'!$H$8:$H$57,MATCH(B95,'Room Demand'!$A$8:$A$57,0))&lt;&gt;"Recorded","Room basis incomplete",IF(INDEX('Room Demand'!$E$8:$E$57,MATCH(B95,'Room Demand'!$A$8:$A$57,0))&lt;&gt;C95,"Room basis revision mismatch",IF(IF(COUNTIFS('Item Schedule'!$A$8:$A$57,D95)&lt;&gt;1,"Missing or duplicate Item Type ID",IF(INDEX('Item Schedule'!$F$8:$F$57,MATCH(D95,'Item Schedule'!$A$8:$A$57,0))&lt;&gt;E95,"Revision mismatch",IF(INDEX('Item Schedule'!$K$8:$K$57,MATCH(D95,'Item Schedule'!$A$8:$A$57,0))&lt;&gt;"Recorded","Item record incomplete","Linked")))&lt;&gt;"Linked",IF(COUNTIFS('Item Schedule'!$A$8:$A$57,D95)&lt;&gt;1,"Missing or duplicate Item Type ID",IF(INDEX('Item Schedule'!$F$8:$F$57,MATCH(D95,'Item Schedule'!$A$8:$A$57,0))&lt;&gt;E95,"Revision mismatch",IF(INDEX('Item Schedule'!$K$8:$K$57,MATCH(D95,'Item Schedule'!$A$8:$A$57,0))&lt;&gt;"Recorded","Item record incomplete","Linked"))),IF(OR(NOT(ISNUMBER(F95)),F95&lt;0,MOD(F95,1)&lt;&gt;0,NOT(ISNUMBER(G95)),G95&lt;0,MOD(G95,1)&lt;&gt;0),"Demand counts must be nonnegative whole",IF(OR(NOT(ISNUMBER(M95)),M95&lt;=0),"Enter valid review date","Demand calculated"))))))))))</x:f>
      </x:c>
    </x:row>
    <x:row r="96" ht="35" customHeight="1">
      <x:c r="A96" s="23"/>
      <x:c r="B96" s="23"/>
      <x:c r="C96" s="23"/>
      <x:c r="D96" s="23"/>
      <x:c r="E96" s="23"/>
      <x:c r="F96" s="27"/>
      <x:c r="G96" s="27"/>
      <x:c r="H96" s="28" t="str">
        <x:f>IF(A96="","",IF(N96="Demand calculated",INDEX('Room Demand'!$C$8:$C$57,MATCH(B96,'Room Demand'!$A$8:$A$57,0))*F96,""))</x:f>
      </x:c>
      <x:c r="I96" s="28" t="str">
        <x:f>IF(A96="","",IF(N96="Demand calculated",H96+G96,""))</x:f>
      </x:c>
      <x:c r="J96" s="29" t="str">
        <x:f>IF(A96="","",IF(N96="Demand calculated",IF(INDEX('Item Schedule'!$G$8:$G$57,MATCH(D96,'Item Schedule'!$A$8:$A$57,0))="Connected input",H96*INDEX('Item Schedule'!$H$8:$H$57,MATCH(D96,'Item Schedule'!$A$8:$A$57,0)),"Excluded from input W"),""))</x:f>
      </x:c>
      <x:c r="K96" s="23"/>
      <x:c r="L96" s="23"/>
      <x:c r="M96" s="26"/>
      <x:c r="N96" s="25" t="str">
        <x:f>IF(LEN(A96&amp;"")=0,IF(COUNTA(A96,B96,C96,D96,E96,F96,G96,K96,L96,M96)=0,"","Enter Demand ID"),IF(COUNTIFS('Room Demand'!$A$68:$A$117,A96)&lt;&gt;1,"Duplicate Demand ID",IF(OR(LEN(B96&amp;"")=0,LEN(C96&amp;"")=0,LEN(D96&amp;"")=0,LEN(E96&amp;"")=0,LEN(F96&amp;"")=0,LEN(G96&amp;"")=0,LEN(K96&amp;"")=0,LEN(L96&amp;"")=0,LEN(M96&amp;"")=0),"Complete demand counts, scope and review",IF(COUNTIFS('Room Demand'!$B$68:$B$117,B96,'Room Demand'!$D$68:$D$117,D96)&lt;&gt;1,"Duplicate room type and item type",IF(COUNTIFS('Room Demand'!$A$8:$A$57,B96)&lt;&gt;1,"Missing or duplicate room basis",IF(INDEX('Room Demand'!$H$8:$H$57,MATCH(B96,'Room Demand'!$A$8:$A$57,0))&lt;&gt;"Recorded","Room basis incomplete",IF(INDEX('Room Demand'!$E$8:$E$57,MATCH(B96,'Room Demand'!$A$8:$A$57,0))&lt;&gt;C96,"Room basis revision mismatch",IF(IF(COUNTIFS('Item Schedule'!$A$8:$A$57,D96)&lt;&gt;1,"Missing or duplicate Item Type ID",IF(INDEX('Item Schedule'!$F$8:$F$57,MATCH(D96,'Item Schedule'!$A$8:$A$57,0))&lt;&gt;E96,"Revision mismatch",IF(INDEX('Item Schedule'!$K$8:$K$57,MATCH(D96,'Item Schedule'!$A$8:$A$57,0))&lt;&gt;"Recorded","Item record incomplete","Linked")))&lt;&gt;"Linked",IF(COUNTIFS('Item Schedule'!$A$8:$A$57,D96)&lt;&gt;1,"Missing or duplicate Item Type ID",IF(INDEX('Item Schedule'!$F$8:$F$57,MATCH(D96,'Item Schedule'!$A$8:$A$57,0))&lt;&gt;E96,"Revision mismatch",IF(INDEX('Item Schedule'!$K$8:$K$57,MATCH(D96,'Item Schedule'!$A$8:$A$57,0))&lt;&gt;"Recorded","Item record incomplete","Linked"))),IF(OR(NOT(ISNUMBER(F96)),F96&lt;0,MOD(F96,1)&lt;&gt;0,NOT(ISNUMBER(G96)),G96&lt;0,MOD(G96,1)&lt;&gt;0),"Demand counts must be nonnegative whole",IF(OR(NOT(ISNUMBER(M96)),M96&lt;=0),"Enter valid review date","Demand calculated"))))))))))</x:f>
      </x:c>
    </x:row>
    <x:row r="97" ht="35" customHeight="1">
      <x:c r="A97" s="23"/>
      <x:c r="B97" s="23"/>
      <x:c r="C97" s="23"/>
      <x:c r="D97" s="23"/>
      <x:c r="E97" s="23"/>
      <x:c r="F97" s="27"/>
      <x:c r="G97" s="27"/>
      <x:c r="H97" s="28" t="str">
        <x:f>IF(A97="","",IF(N97="Demand calculated",INDEX('Room Demand'!$C$8:$C$57,MATCH(B97,'Room Demand'!$A$8:$A$57,0))*F97,""))</x:f>
      </x:c>
      <x:c r="I97" s="28" t="str">
        <x:f>IF(A97="","",IF(N97="Demand calculated",H97+G97,""))</x:f>
      </x:c>
      <x:c r="J97" s="29" t="str">
        <x:f>IF(A97="","",IF(N97="Demand calculated",IF(INDEX('Item Schedule'!$G$8:$G$57,MATCH(D97,'Item Schedule'!$A$8:$A$57,0))="Connected input",H97*INDEX('Item Schedule'!$H$8:$H$57,MATCH(D97,'Item Schedule'!$A$8:$A$57,0)),"Excluded from input W"),""))</x:f>
      </x:c>
      <x:c r="K97" s="23"/>
      <x:c r="L97" s="23"/>
      <x:c r="M97" s="26"/>
      <x:c r="N97" s="25" t="str">
        <x:f>IF(LEN(A97&amp;"")=0,IF(COUNTA(A97,B97,C97,D97,E97,F97,G97,K97,L97,M97)=0,"","Enter Demand ID"),IF(COUNTIFS('Room Demand'!$A$68:$A$117,A97)&lt;&gt;1,"Duplicate Demand ID",IF(OR(LEN(B97&amp;"")=0,LEN(C97&amp;"")=0,LEN(D97&amp;"")=0,LEN(E97&amp;"")=0,LEN(F97&amp;"")=0,LEN(G97&amp;"")=0,LEN(K97&amp;"")=0,LEN(L97&amp;"")=0,LEN(M97&amp;"")=0),"Complete demand counts, scope and review",IF(COUNTIFS('Room Demand'!$B$68:$B$117,B97,'Room Demand'!$D$68:$D$117,D97)&lt;&gt;1,"Duplicate room type and item type",IF(COUNTIFS('Room Demand'!$A$8:$A$57,B97)&lt;&gt;1,"Missing or duplicate room basis",IF(INDEX('Room Demand'!$H$8:$H$57,MATCH(B97,'Room Demand'!$A$8:$A$57,0))&lt;&gt;"Recorded","Room basis incomplete",IF(INDEX('Room Demand'!$E$8:$E$57,MATCH(B97,'Room Demand'!$A$8:$A$57,0))&lt;&gt;C97,"Room basis revision mismatch",IF(IF(COUNTIFS('Item Schedule'!$A$8:$A$57,D97)&lt;&gt;1,"Missing or duplicate Item Type ID",IF(INDEX('Item Schedule'!$F$8:$F$57,MATCH(D97,'Item Schedule'!$A$8:$A$57,0))&lt;&gt;E97,"Revision mismatch",IF(INDEX('Item Schedule'!$K$8:$K$57,MATCH(D97,'Item Schedule'!$A$8:$A$57,0))&lt;&gt;"Recorded","Item record incomplete","Linked")))&lt;&gt;"Linked",IF(COUNTIFS('Item Schedule'!$A$8:$A$57,D97)&lt;&gt;1,"Missing or duplicate Item Type ID",IF(INDEX('Item Schedule'!$F$8:$F$57,MATCH(D97,'Item Schedule'!$A$8:$A$57,0))&lt;&gt;E97,"Revision mismatch",IF(INDEX('Item Schedule'!$K$8:$K$57,MATCH(D97,'Item Schedule'!$A$8:$A$57,0))&lt;&gt;"Recorded","Item record incomplete","Linked"))),IF(OR(NOT(ISNUMBER(F97)),F97&lt;0,MOD(F97,1)&lt;&gt;0,NOT(ISNUMBER(G97)),G97&lt;0,MOD(G97,1)&lt;&gt;0),"Demand counts must be nonnegative whole",IF(OR(NOT(ISNUMBER(M97)),M97&lt;=0),"Enter valid review date","Demand calculated"))))))))))</x:f>
      </x:c>
    </x:row>
    <x:row r="98" ht="35" customHeight="1">
      <x:c r="A98" s="23"/>
      <x:c r="B98" s="23"/>
      <x:c r="C98" s="23"/>
      <x:c r="D98" s="23"/>
      <x:c r="E98" s="23"/>
      <x:c r="F98" s="27"/>
      <x:c r="G98" s="27"/>
      <x:c r="H98" s="28" t="str">
        <x:f>IF(A98="","",IF(N98="Demand calculated",INDEX('Room Demand'!$C$8:$C$57,MATCH(B98,'Room Demand'!$A$8:$A$57,0))*F98,""))</x:f>
      </x:c>
      <x:c r="I98" s="28" t="str">
        <x:f>IF(A98="","",IF(N98="Demand calculated",H98+G98,""))</x:f>
      </x:c>
      <x:c r="J98" s="29" t="str">
        <x:f>IF(A98="","",IF(N98="Demand calculated",IF(INDEX('Item Schedule'!$G$8:$G$57,MATCH(D98,'Item Schedule'!$A$8:$A$57,0))="Connected input",H98*INDEX('Item Schedule'!$H$8:$H$57,MATCH(D98,'Item Schedule'!$A$8:$A$57,0)),"Excluded from input W"),""))</x:f>
      </x:c>
      <x:c r="K98" s="23"/>
      <x:c r="L98" s="23"/>
      <x:c r="M98" s="26"/>
      <x:c r="N98" s="25" t="str">
        <x:f>IF(LEN(A98&amp;"")=0,IF(COUNTA(A98,B98,C98,D98,E98,F98,G98,K98,L98,M98)=0,"","Enter Demand ID"),IF(COUNTIFS('Room Demand'!$A$68:$A$117,A98)&lt;&gt;1,"Duplicate Demand ID",IF(OR(LEN(B98&amp;"")=0,LEN(C98&amp;"")=0,LEN(D98&amp;"")=0,LEN(E98&amp;"")=0,LEN(F98&amp;"")=0,LEN(G98&amp;"")=0,LEN(K98&amp;"")=0,LEN(L98&amp;"")=0,LEN(M98&amp;"")=0),"Complete demand counts, scope and review",IF(COUNTIFS('Room Demand'!$B$68:$B$117,B98,'Room Demand'!$D$68:$D$117,D98)&lt;&gt;1,"Duplicate room type and item type",IF(COUNTIFS('Room Demand'!$A$8:$A$57,B98)&lt;&gt;1,"Missing or duplicate room basis",IF(INDEX('Room Demand'!$H$8:$H$57,MATCH(B98,'Room Demand'!$A$8:$A$57,0))&lt;&gt;"Recorded","Room basis incomplete",IF(INDEX('Room Demand'!$E$8:$E$57,MATCH(B98,'Room Demand'!$A$8:$A$57,0))&lt;&gt;C98,"Room basis revision mismatch",IF(IF(COUNTIFS('Item Schedule'!$A$8:$A$57,D98)&lt;&gt;1,"Missing or duplicate Item Type ID",IF(INDEX('Item Schedule'!$F$8:$F$57,MATCH(D98,'Item Schedule'!$A$8:$A$57,0))&lt;&gt;E98,"Revision mismatch",IF(INDEX('Item Schedule'!$K$8:$K$57,MATCH(D98,'Item Schedule'!$A$8:$A$57,0))&lt;&gt;"Recorded","Item record incomplete","Linked")))&lt;&gt;"Linked",IF(COUNTIFS('Item Schedule'!$A$8:$A$57,D98)&lt;&gt;1,"Missing or duplicate Item Type ID",IF(INDEX('Item Schedule'!$F$8:$F$57,MATCH(D98,'Item Schedule'!$A$8:$A$57,0))&lt;&gt;E98,"Revision mismatch",IF(INDEX('Item Schedule'!$K$8:$K$57,MATCH(D98,'Item Schedule'!$A$8:$A$57,0))&lt;&gt;"Recorded","Item record incomplete","Linked"))),IF(OR(NOT(ISNUMBER(F98)),F98&lt;0,MOD(F98,1)&lt;&gt;0,NOT(ISNUMBER(G98)),G98&lt;0,MOD(G98,1)&lt;&gt;0),"Demand counts must be nonnegative whole",IF(OR(NOT(ISNUMBER(M98)),M98&lt;=0),"Enter valid review date","Demand calculated"))))))))))</x:f>
      </x:c>
    </x:row>
    <x:row r="99" ht="35" customHeight="1">
      <x:c r="A99" s="23"/>
      <x:c r="B99" s="23"/>
      <x:c r="C99" s="23"/>
      <x:c r="D99" s="23"/>
      <x:c r="E99" s="23"/>
      <x:c r="F99" s="27"/>
      <x:c r="G99" s="27"/>
      <x:c r="H99" s="28" t="str">
        <x:f>IF(A99="","",IF(N99="Demand calculated",INDEX('Room Demand'!$C$8:$C$57,MATCH(B99,'Room Demand'!$A$8:$A$57,0))*F99,""))</x:f>
      </x:c>
      <x:c r="I99" s="28" t="str">
        <x:f>IF(A99="","",IF(N99="Demand calculated",H99+G99,""))</x:f>
      </x:c>
      <x:c r="J99" s="29" t="str">
        <x:f>IF(A99="","",IF(N99="Demand calculated",IF(INDEX('Item Schedule'!$G$8:$G$57,MATCH(D99,'Item Schedule'!$A$8:$A$57,0))="Connected input",H99*INDEX('Item Schedule'!$H$8:$H$57,MATCH(D99,'Item Schedule'!$A$8:$A$57,0)),"Excluded from input W"),""))</x:f>
      </x:c>
      <x:c r="K99" s="23"/>
      <x:c r="L99" s="23"/>
      <x:c r="M99" s="26"/>
      <x:c r="N99" s="25" t="str">
        <x:f>IF(LEN(A99&amp;"")=0,IF(COUNTA(A99,B99,C99,D99,E99,F99,G99,K99,L99,M99)=0,"","Enter Demand ID"),IF(COUNTIFS('Room Demand'!$A$68:$A$117,A99)&lt;&gt;1,"Duplicate Demand ID",IF(OR(LEN(B99&amp;"")=0,LEN(C99&amp;"")=0,LEN(D99&amp;"")=0,LEN(E99&amp;"")=0,LEN(F99&amp;"")=0,LEN(G99&amp;"")=0,LEN(K99&amp;"")=0,LEN(L99&amp;"")=0,LEN(M99&amp;"")=0),"Complete demand counts, scope and review",IF(COUNTIFS('Room Demand'!$B$68:$B$117,B99,'Room Demand'!$D$68:$D$117,D99)&lt;&gt;1,"Duplicate room type and item type",IF(COUNTIFS('Room Demand'!$A$8:$A$57,B99)&lt;&gt;1,"Missing or duplicate room basis",IF(INDEX('Room Demand'!$H$8:$H$57,MATCH(B99,'Room Demand'!$A$8:$A$57,0))&lt;&gt;"Recorded","Room basis incomplete",IF(INDEX('Room Demand'!$E$8:$E$57,MATCH(B99,'Room Demand'!$A$8:$A$57,0))&lt;&gt;C99,"Room basis revision mismatch",IF(IF(COUNTIFS('Item Schedule'!$A$8:$A$57,D99)&lt;&gt;1,"Missing or duplicate Item Type ID",IF(INDEX('Item Schedule'!$F$8:$F$57,MATCH(D99,'Item Schedule'!$A$8:$A$57,0))&lt;&gt;E99,"Revision mismatch",IF(INDEX('Item Schedule'!$K$8:$K$57,MATCH(D99,'Item Schedule'!$A$8:$A$57,0))&lt;&gt;"Recorded","Item record incomplete","Linked")))&lt;&gt;"Linked",IF(COUNTIFS('Item Schedule'!$A$8:$A$57,D99)&lt;&gt;1,"Missing or duplicate Item Type ID",IF(INDEX('Item Schedule'!$F$8:$F$57,MATCH(D99,'Item Schedule'!$A$8:$A$57,0))&lt;&gt;E99,"Revision mismatch",IF(INDEX('Item Schedule'!$K$8:$K$57,MATCH(D99,'Item Schedule'!$A$8:$A$57,0))&lt;&gt;"Recorded","Item record incomplete","Linked"))),IF(OR(NOT(ISNUMBER(F99)),F99&lt;0,MOD(F99,1)&lt;&gt;0,NOT(ISNUMBER(G99)),G99&lt;0,MOD(G99,1)&lt;&gt;0),"Demand counts must be nonnegative whole",IF(OR(NOT(ISNUMBER(M99)),M99&lt;=0),"Enter valid review date","Demand calculated"))))))))))</x:f>
      </x:c>
    </x:row>
    <x:row r="100" ht="35" customHeight="1">
      <x:c r="A100" s="23"/>
      <x:c r="B100" s="23"/>
      <x:c r="C100" s="23"/>
      <x:c r="D100" s="23"/>
      <x:c r="E100" s="23"/>
      <x:c r="F100" s="27"/>
      <x:c r="G100" s="27"/>
      <x:c r="H100" s="28" t="str">
        <x:f>IF(A100="","",IF(N100="Demand calculated",INDEX('Room Demand'!$C$8:$C$57,MATCH(B100,'Room Demand'!$A$8:$A$57,0))*F100,""))</x:f>
      </x:c>
      <x:c r="I100" s="28" t="str">
        <x:f>IF(A100="","",IF(N100="Demand calculated",H100+G100,""))</x:f>
      </x:c>
      <x:c r="J100" s="29" t="str">
        <x:f>IF(A100="","",IF(N100="Demand calculated",IF(INDEX('Item Schedule'!$G$8:$G$57,MATCH(D100,'Item Schedule'!$A$8:$A$57,0))="Connected input",H100*INDEX('Item Schedule'!$H$8:$H$57,MATCH(D100,'Item Schedule'!$A$8:$A$57,0)),"Excluded from input W"),""))</x:f>
      </x:c>
      <x:c r="K100" s="23"/>
      <x:c r="L100" s="23"/>
      <x:c r="M100" s="26"/>
      <x:c r="N100" s="25" t="str">
        <x:f>IF(LEN(A100&amp;"")=0,IF(COUNTA(A100,B100,C100,D100,E100,F100,G100,K100,L100,M100)=0,"","Enter Demand ID"),IF(COUNTIFS('Room Demand'!$A$68:$A$117,A100)&lt;&gt;1,"Duplicate Demand ID",IF(OR(LEN(B100&amp;"")=0,LEN(C100&amp;"")=0,LEN(D100&amp;"")=0,LEN(E100&amp;"")=0,LEN(F100&amp;"")=0,LEN(G100&amp;"")=0,LEN(K100&amp;"")=0,LEN(L100&amp;"")=0,LEN(M100&amp;"")=0),"Complete demand counts, scope and review",IF(COUNTIFS('Room Demand'!$B$68:$B$117,B100,'Room Demand'!$D$68:$D$117,D100)&lt;&gt;1,"Duplicate room type and item type",IF(COUNTIFS('Room Demand'!$A$8:$A$57,B100)&lt;&gt;1,"Missing or duplicate room basis",IF(INDEX('Room Demand'!$H$8:$H$57,MATCH(B100,'Room Demand'!$A$8:$A$57,0))&lt;&gt;"Recorded","Room basis incomplete",IF(INDEX('Room Demand'!$E$8:$E$57,MATCH(B100,'Room Demand'!$A$8:$A$57,0))&lt;&gt;C100,"Room basis revision mismatch",IF(IF(COUNTIFS('Item Schedule'!$A$8:$A$57,D100)&lt;&gt;1,"Missing or duplicate Item Type ID",IF(INDEX('Item Schedule'!$F$8:$F$57,MATCH(D100,'Item Schedule'!$A$8:$A$57,0))&lt;&gt;E100,"Revision mismatch",IF(INDEX('Item Schedule'!$K$8:$K$57,MATCH(D100,'Item Schedule'!$A$8:$A$57,0))&lt;&gt;"Recorded","Item record incomplete","Linked")))&lt;&gt;"Linked",IF(COUNTIFS('Item Schedule'!$A$8:$A$57,D100)&lt;&gt;1,"Missing or duplicate Item Type ID",IF(INDEX('Item Schedule'!$F$8:$F$57,MATCH(D100,'Item Schedule'!$A$8:$A$57,0))&lt;&gt;E100,"Revision mismatch",IF(INDEX('Item Schedule'!$K$8:$K$57,MATCH(D100,'Item Schedule'!$A$8:$A$57,0))&lt;&gt;"Recorded","Item record incomplete","Linked"))),IF(OR(NOT(ISNUMBER(F100)),F100&lt;0,MOD(F100,1)&lt;&gt;0,NOT(ISNUMBER(G100)),G100&lt;0,MOD(G100,1)&lt;&gt;0),"Demand counts must be nonnegative whole",IF(OR(NOT(ISNUMBER(M100)),M100&lt;=0),"Enter valid review date","Demand calculated"))))))))))</x:f>
      </x:c>
    </x:row>
    <x:row r="101" ht="35" customHeight="1">
      <x:c r="A101" s="23"/>
      <x:c r="B101" s="23"/>
      <x:c r="C101" s="23"/>
      <x:c r="D101" s="23"/>
      <x:c r="E101" s="23"/>
      <x:c r="F101" s="27"/>
      <x:c r="G101" s="27"/>
      <x:c r="H101" s="28" t="str">
        <x:f>IF(A101="","",IF(N101="Demand calculated",INDEX('Room Demand'!$C$8:$C$57,MATCH(B101,'Room Demand'!$A$8:$A$57,0))*F101,""))</x:f>
      </x:c>
      <x:c r="I101" s="28" t="str">
        <x:f>IF(A101="","",IF(N101="Demand calculated",H101+G101,""))</x:f>
      </x:c>
      <x:c r="J101" s="29" t="str">
        <x:f>IF(A101="","",IF(N101="Demand calculated",IF(INDEX('Item Schedule'!$G$8:$G$57,MATCH(D101,'Item Schedule'!$A$8:$A$57,0))="Connected input",H101*INDEX('Item Schedule'!$H$8:$H$57,MATCH(D101,'Item Schedule'!$A$8:$A$57,0)),"Excluded from input W"),""))</x:f>
      </x:c>
      <x:c r="K101" s="23"/>
      <x:c r="L101" s="23"/>
      <x:c r="M101" s="26"/>
      <x:c r="N101" s="25" t="str">
        <x:f>IF(LEN(A101&amp;"")=0,IF(COUNTA(A101,B101,C101,D101,E101,F101,G101,K101,L101,M101)=0,"","Enter Demand ID"),IF(COUNTIFS('Room Demand'!$A$68:$A$117,A101)&lt;&gt;1,"Duplicate Demand ID",IF(OR(LEN(B101&amp;"")=0,LEN(C101&amp;"")=0,LEN(D101&amp;"")=0,LEN(E101&amp;"")=0,LEN(F101&amp;"")=0,LEN(G101&amp;"")=0,LEN(K101&amp;"")=0,LEN(L101&amp;"")=0,LEN(M101&amp;"")=0),"Complete demand counts, scope and review",IF(COUNTIFS('Room Demand'!$B$68:$B$117,B101,'Room Demand'!$D$68:$D$117,D101)&lt;&gt;1,"Duplicate room type and item type",IF(COUNTIFS('Room Demand'!$A$8:$A$57,B101)&lt;&gt;1,"Missing or duplicate room basis",IF(INDEX('Room Demand'!$H$8:$H$57,MATCH(B101,'Room Demand'!$A$8:$A$57,0))&lt;&gt;"Recorded","Room basis incomplete",IF(INDEX('Room Demand'!$E$8:$E$57,MATCH(B101,'Room Demand'!$A$8:$A$57,0))&lt;&gt;C101,"Room basis revision mismatch",IF(IF(COUNTIFS('Item Schedule'!$A$8:$A$57,D101)&lt;&gt;1,"Missing or duplicate Item Type ID",IF(INDEX('Item Schedule'!$F$8:$F$57,MATCH(D101,'Item Schedule'!$A$8:$A$57,0))&lt;&gt;E101,"Revision mismatch",IF(INDEX('Item Schedule'!$K$8:$K$57,MATCH(D101,'Item Schedule'!$A$8:$A$57,0))&lt;&gt;"Recorded","Item record incomplete","Linked")))&lt;&gt;"Linked",IF(COUNTIFS('Item Schedule'!$A$8:$A$57,D101)&lt;&gt;1,"Missing or duplicate Item Type ID",IF(INDEX('Item Schedule'!$F$8:$F$57,MATCH(D101,'Item Schedule'!$A$8:$A$57,0))&lt;&gt;E101,"Revision mismatch",IF(INDEX('Item Schedule'!$K$8:$K$57,MATCH(D101,'Item Schedule'!$A$8:$A$57,0))&lt;&gt;"Recorded","Item record incomplete","Linked"))),IF(OR(NOT(ISNUMBER(F101)),F101&lt;0,MOD(F101,1)&lt;&gt;0,NOT(ISNUMBER(G101)),G101&lt;0,MOD(G101,1)&lt;&gt;0),"Demand counts must be nonnegative whole",IF(OR(NOT(ISNUMBER(M101)),M101&lt;=0),"Enter valid review date","Demand calculated"))))))))))</x:f>
      </x:c>
    </x:row>
    <x:row r="102" ht="35" customHeight="1">
      <x:c r="A102" s="23"/>
      <x:c r="B102" s="23"/>
      <x:c r="C102" s="23"/>
      <x:c r="D102" s="23"/>
      <x:c r="E102" s="23"/>
      <x:c r="F102" s="27"/>
      <x:c r="G102" s="27"/>
      <x:c r="H102" s="28" t="str">
        <x:f>IF(A102="","",IF(N102="Demand calculated",INDEX('Room Demand'!$C$8:$C$57,MATCH(B102,'Room Demand'!$A$8:$A$57,0))*F102,""))</x:f>
      </x:c>
      <x:c r="I102" s="28" t="str">
        <x:f>IF(A102="","",IF(N102="Demand calculated",H102+G102,""))</x:f>
      </x:c>
      <x:c r="J102" s="29" t="str">
        <x:f>IF(A102="","",IF(N102="Demand calculated",IF(INDEX('Item Schedule'!$G$8:$G$57,MATCH(D102,'Item Schedule'!$A$8:$A$57,0))="Connected input",H102*INDEX('Item Schedule'!$H$8:$H$57,MATCH(D102,'Item Schedule'!$A$8:$A$57,0)),"Excluded from input W"),""))</x:f>
      </x:c>
      <x:c r="K102" s="23"/>
      <x:c r="L102" s="23"/>
      <x:c r="M102" s="26"/>
      <x:c r="N102" s="25" t="str">
        <x:f>IF(LEN(A102&amp;"")=0,IF(COUNTA(A102,B102,C102,D102,E102,F102,G102,K102,L102,M102)=0,"","Enter Demand ID"),IF(COUNTIFS('Room Demand'!$A$68:$A$117,A102)&lt;&gt;1,"Duplicate Demand ID",IF(OR(LEN(B102&amp;"")=0,LEN(C102&amp;"")=0,LEN(D102&amp;"")=0,LEN(E102&amp;"")=0,LEN(F102&amp;"")=0,LEN(G102&amp;"")=0,LEN(K102&amp;"")=0,LEN(L102&amp;"")=0,LEN(M102&amp;"")=0),"Complete demand counts, scope and review",IF(COUNTIFS('Room Demand'!$B$68:$B$117,B102,'Room Demand'!$D$68:$D$117,D102)&lt;&gt;1,"Duplicate room type and item type",IF(COUNTIFS('Room Demand'!$A$8:$A$57,B102)&lt;&gt;1,"Missing or duplicate room basis",IF(INDEX('Room Demand'!$H$8:$H$57,MATCH(B102,'Room Demand'!$A$8:$A$57,0))&lt;&gt;"Recorded","Room basis incomplete",IF(INDEX('Room Demand'!$E$8:$E$57,MATCH(B102,'Room Demand'!$A$8:$A$57,0))&lt;&gt;C102,"Room basis revision mismatch",IF(IF(COUNTIFS('Item Schedule'!$A$8:$A$57,D102)&lt;&gt;1,"Missing or duplicate Item Type ID",IF(INDEX('Item Schedule'!$F$8:$F$57,MATCH(D102,'Item Schedule'!$A$8:$A$57,0))&lt;&gt;E102,"Revision mismatch",IF(INDEX('Item Schedule'!$K$8:$K$57,MATCH(D102,'Item Schedule'!$A$8:$A$57,0))&lt;&gt;"Recorded","Item record incomplete","Linked")))&lt;&gt;"Linked",IF(COUNTIFS('Item Schedule'!$A$8:$A$57,D102)&lt;&gt;1,"Missing or duplicate Item Type ID",IF(INDEX('Item Schedule'!$F$8:$F$57,MATCH(D102,'Item Schedule'!$A$8:$A$57,0))&lt;&gt;E102,"Revision mismatch",IF(INDEX('Item Schedule'!$K$8:$K$57,MATCH(D102,'Item Schedule'!$A$8:$A$57,0))&lt;&gt;"Recorded","Item record incomplete","Linked"))),IF(OR(NOT(ISNUMBER(F102)),F102&lt;0,MOD(F102,1)&lt;&gt;0,NOT(ISNUMBER(G102)),G102&lt;0,MOD(G102,1)&lt;&gt;0),"Demand counts must be nonnegative whole",IF(OR(NOT(ISNUMBER(M102)),M102&lt;=0),"Enter valid review date","Demand calculated"))))))))))</x:f>
      </x:c>
    </x:row>
    <x:row r="103" ht="35" customHeight="1">
      <x:c r="A103" s="23"/>
      <x:c r="B103" s="23"/>
      <x:c r="C103" s="23"/>
      <x:c r="D103" s="23"/>
      <x:c r="E103" s="23"/>
      <x:c r="F103" s="27"/>
      <x:c r="G103" s="27"/>
      <x:c r="H103" s="28" t="str">
        <x:f>IF(A103="","",IF(N103="Demand calculated",INDEX('Room Demand'!$C$8:$C$57,MATCH(B103,'Room Demand'!$A$8:$A$57,0))*F103,""))</x:f>
      </x:c>
      <x:c r="I103" s="28" t="str">
        <x:f>IF(A103="","",IF(N103="Demand calculated",H103+G103,""))</x:f>
      </x:c>
      <x:c r="J103" s="29" t="str">
        <x:f>IF(A103="","",IF(N103="Demand calculated",IF(INDEX('Item Schedule'!$G$8:$G$57,MATCH(D103,'Item Schedule'!$A$8:$A$57,0))="Connected input",H103*INDEX('Item Schedule'!$H$8:$H$57,MATCH(D103,'Item Schedule'!$A$8:$A$57,0)),"Excluded from input W"),""))</x:f>
      </x:c>
      <x:c r="K103" s="23"/>
      <x:c r="L103" s="23"/>
      <x:c r="M103" s="26"/>
      <x:c r="N103" s="25" t="str">
        <x:f>IF(LEN(A103&amp;"")=0,IF(COUNTA(A103,B103,C103,D103,E103,F103,G103,K103,L103,M103)=0,"","Enter Demand ID"),IF(COUNTIFS('Room Demand'!$A$68:$A$117,A103)&lt;&gt;1,"Duplicate Demand ID",IF(OR(LEN(B103&amp;"")=0,LEN(C103&amp;"")=0,LEN(D103&amp;"")=0,LEN(E103&amp;"")=0,LEN(F103&amp;"")=0,LEN(G103&amp;"")=0,LEN(K103&amp;"")=0,LEN(L103&amp;"")=0,LEN(M103&amp;"")=0),"Complete demand counts, scope and review",IF(COUNTIFS('Room Demand'!$B$68:$B$117,B103,'Room Demand'!$D$68:$D$117,D103)&lt;&gt;1,"Duplicate room type and item type",IF(COUNTIFS('Room Demand'!$A$8:$A$57,B103)&lt;&gt;1,"Missing or duplicate room basis",IF(INDEX('Room Demand'!$H$8:$H$57,MATCH(B103,'Room Demand'!$A$8:$A$57,0))&lt;&gt;"Recorded","Room basis incomplete",IF(INDEX('Room Demand'!$E$8:$E$57,MATCH(B103,'Room Demand'!$A$8:$A$57,0))&lt;&gt;C103,"Room basis revision mismatch",IF(IF(COUNTIFS('Item Schedule'!$A$8:$A$57,D103)&lt;&gt;1,"Missing or duplicate Item Type ID",IF(INDEX('Item Schedule'!$F$8:$F$57,MATCH(D103,'Item Schedule'!$A$8:$A$57,0))&lt;&gt;E103,"Revision mismatch",IF(INDEX('Item Schedule'!$K$8:$K$57,MATCH(D103,'Item Schedule'!$A$8:$A$57,0))&lt;&gt;"Recorded","Item record incomplete","Linked")))&lt;&gt;"Linked",IF(COUNTIFS('Item Schedule'!$A$8:$A$57,D103)&lt;&gt;1,"Missing or duplicate Item Type ID",IF(INDEX('Item Schedule'!$F$8:$F$57,MATCH(D103,'Item Schedule'!$A$8:$A$57,0))&lt;&gt;E103,"Revision mismatch",IF(INDEX('Item Schedule'!$K$8:$K$57,MATCH(D103,'Item Schedule'!$A$8:$A$57,0))&lt;&gt;"Recorded","Item record incomplete","Linked"))),IF(OR(NOT(ISNUMBER(F103)),F103&lt;0,MOD(F103,1)&lt;&gt;0,NOT(ISNUMBER(G103)),G103&lt;0,MOD(G103,1)&lt;&gt;0),"Demand counts must be nonnegative whole",IF(OR(NOT(ISNUMBER(M103)),M103&lt;=0),"Enter valid review date","Demand calculated"))))))))))</x:f>
      </x:c>
    </x:row>
    <x:row r="104" ht="35" customHeight="1">
      <x:c r="A104" s="23"/>
      <x:c r="B104" s="23"/>
      <x:c r="C104" s="23"/>
      <x:c r="D104" s="23"/>
      <x:c r="E104" s="23"/>
      <x:c r="F104" s="27"/>
      <x:c r="G104" s="27"/>
      <x:c r="H104" s="28" t="str">
        <x:f>IF(A104="","",IF(N104="Demand calculated",INDEX('Room Demand'!$C$8:$C$57,MATCH(B104,'Room Demand'!$A$8:$A$57,0))*F104,""))</x:f>
      </x:c>
      <x:c r="I104" s="28" t="str">
        <x:f>IF(A104="","",IF(N104="Demand calculated",H104+G104,""))</x:f>
      </x:c>
      <x:c r="J104" s="29" t="str">
        <x:f>IF(A104="","",IF(N104="Demand calculated",IF(INDEX('Item Schedule'!$G$8:$G$57,MATCH(D104,'Item Schedule'!$A$8:$A$57,0))="Connected input",H104*INDEX('Item Schedule'!$H$8:$H$57,MATCH(D104,'Item Schedule'!$A$8:$A$57,0)),"Excluded from input W"),""))</x:f>
      </x:c>
      <x:c r="K104" s="23"/>
      <x:c r="L104" s="23"/>
      <x:c r="M104" s="26"/>
      <x:c r="N104" s="25" t="str">
        <x:f>IF(LEN(A104&amp;"")=0,IF(COUNTA(A104,B104,C104,D104,E104,F104,G104,K104,L104,M104)=0,"","Enter Demand ID"),IF(COUNTIFS('Room Demand'!$A$68:$A$117,A104)&lt;&gt;1,"Duplicate Demand ID",IF(OR(LEN(B104&amp;"")=0,LEN(C104&amp;"")=0,LEN(D104&amp;"")=0,LEN(E104&amp;"")=0,LEN(F104&amp;"")=0,LEN(G104&amp;"")=0,LEN(K104&amp;"")=0,LEN(L104&amp;"")=0,LEN(M104&amp;"")=0),"Complete demand counts, scope and review",IF(COUNTIFS('Room Demand'!$B$68:$B$117,B104,'Room Demand'!$D$68:$D$117,D104)&lt;&gt;1,"Duplicate room type and item type",IF(COUNTIFS('Room Demand'!$A$8:$A$57,B104)&lt;&gt;1,"Missing or duplicate room basis",IF(INDEX('Room Demand'!$H$8:$H$57,MATCH(B104,'Room Demand'!$A$8:$A$57,0))&lt;&gt;"Recorded","Room basis incomplete",IF(INDEX('Room Demand'!$E$8:$E$57,MATCH(B104,'Room Demand'!$A$8:$A$57,0))&lt;&gt;C104,"Room basis revision mismatch",IF(IF(COUNTIFS('Item Schedule'!$A$8:$A$57,D104)&lt;&gt;1,"Missing or duplicate Item Type ID",IF(INDEX('Item Schedule'!$F$8:$F$57,MATCH(D104,'Item Schedule'!$A$8:$A$57,0))&lt;&gt;E104,"Revision mismatch",IF(INDEX('Item Schedule'!$K$8:$K$57,MATCH(D104,'Item Schedule'!$A$8:$A$57,0))&lt;&gt;"Recorded","Item record incomplete","Linked")))&lt;&gt;"Linked",IF(COUNTIFS('Item Schedule'!$A$8:$A$57,D104)&lt;&gt;1,"Missing or duplicate Item Type ID",IF(INDEX('Item Schedule'!$F$8:$F$57,MATCH(D104,'Item Schedule'!$A$8:$A$57,0))&lt;&gt;E104,"Revision mismatch",IF(INDEX('Item Schedule'!$K$8:$K$57,MATCH(D104,'Item Schedule'!$A$8:$A$57,0))&lt;&gt;"Recorded","Item record incomplete","Linked"))),IF(OR(NOT(ISNUMBER(F104)),F104&lt;0,MOD(F104,1)&lt;&gt;0,NOT(ISNUMBER(G104)),G104&lt;0,MOD(G104,1)&lt;&gt;0),"Demand counts must be nonnegative whole",IF(OR(NOT(ISNUMBER(M104)),M104&lt;=0),"Enter valid review date","Demand calculated"))))))))))</x:f>
      </x:c>
    </x:row>
    <x:row r="105" ht="35" customHeight="1">
      <x:c r="A105" s="23"/>
      <x:c r="B105" s="23"/>
      <x:c r="C105" s="23"/>
      <x:c r="D105" s="23"/>
      <x:c r="E105" s="23"/>
      <x:c r="F105" s="27"/>
      <x:c r="G105" s="27"/>
      <x:c r="H105" s="28" t="str">
        <x:f>IF(A105="","",IF(N105="Demand calculated",INDEX('Room Demand'!$C$8:$C$57,MATCH(B105,'Room Demand'!$A$8:$A$57,0))*F105,""))</x:f>
      </x:c>
      <x:c r="I105" s="28" t="str">
        <x:f>IF(A105="","",IF(N105="Demand calculated",H105+G105,""))</x:f>
      </x:c>
      <x:c r="J105" s="29" t="str">
        <x:f>IF(A105="","",IF(N105="Demand calculated",IF(INDEX('Item Schedule'!$G$8:$G$57,MATCH(D105,'Item Schedule'!$A$8:$A$57,0))="Connected input",H105*INDEX('Item Schedule'!$H$8:$H$57,MATCH(D105,'Item Schedule'!$A$8:$A$57,0)),"Excluded from input W"),""))</x:f>
      </x:c>
      <x:c r="K105" s="23"/>
      <x:c r="L105" s="23"/>
      <x:c r="M105" s="26"/>
      <x:c r="N105" s="25" t="str">
        <x:f>IF(LEN(A105&amp;"")=0,IF(COUNTA(A105,B105,C105,D105,E105,F105,G105,K105,L105,M105)=0,"","Enter Demand ID"),IF(COUNTIFS('Room Demand'!$A$68:$A$117,A105)&lt;&gt;1,"Duplicate Demand ID",IF(OR(LEN(B105&amp;"")=0,LEN(C105&amp;"")=0,LEN(D105&amp;"")=0,LEN(E105&amp;"")=0,LEN(F105&amp;"")=0,LEN(G105&amp;"")=0,LEN(K105&amp;"")=0,LEN(L105&amp;"")=0,LEN(M105&amp;"")=0),"Complete demand counts, scope and review",IF(COUNTIFS('Room Demand'!$B$68:$B$117,B105,'Room Demand'!$D$68:$D$117,D105)&lt;&gt;1,"Duplicate room type and item type",IF(COUNTIFS('Room Demand'!$A$8:$A$57,B105)&lt;&gt;1,"Missing or duplicate room basis",IF(INDEX('Room Demand'!$H$8:$H$57,MATCH(B105,'Room Demand'!$A$8:$A$57,0))&lt;&gt;"Recorded","Room basis incomplete",IF(INDEX('Room Demand'!$E$8:$E$57,MATCH(B105,'Room Demand'!$A$8:$A$57,0))&lt;&gt;C105,"Room basis revision mismatch",IF(IF(COUNTIFS('Item Schedule'!$A$8:$A$57,D105)&lt;&gt;1,"Missing or duplicate Item Type ID",IF(INDEX('Item Schedule'!$F$8:$F$57,MATCH(D105,'Item Schedule'!$A$8:$A$57,0))&lt;&gt;E105,"Revision mismatch",IF(INDEX('Item Schedule'!$K$8:$K$57,MATCH(D105,'Item Schedule'!$A$8:$A$57,0))&lt;&gt;"Recorded","Item record incomplete","Linked")))&lt;&gt;"Linked",IF(COUNTIFS('Item Schedule'!$A$8:$A$57,D105)&lt;&gt;1,"Missing or duplicate Item Type ID",IF(INDEX('Item Schedule'!$F$8:$F$57,MATCH(D105,'Item Schedule'!$A$8:$A$57,0))&lt;&gt;E105,"Revision mismatch",IF(INDEX('Item Schedule'!$K$8:$K$57,MATCH(D105,'Item Schedule'!$A$8:$A$57,0))&lt;&gt;"Recorded","Item record incomplete","Linked"))),IF(OR(NOT(ISNUMBER(F105)),F105&lt;0,MOD(F105,1)&lt;&gt;0,NOT(ISNUMBER(G105)),G105&lt;0,MOD(G105,1)&lt;&gt;0),"Demand counts must be nonnegative whole",IF(OR(NOT(ISNUMBER(M105)),M105&lt;=0),"Enter valid review date","Demand calculated"))))))))))</x:f>
      </x:c>
    </x:row>
    <x:row r="106" ht="35" customHeight="1">
      <x:c r="A106" s="23"/>
      <x:c r="B106" s="23"/>
      <x:c r="C106" s="23"/>
      <x:c r="D106" s="23"/>
      <x:c r="E106" s="23"/>
      <x:c r="F106" s="27"/>
      <x:c r="G106" s="27"/>
      <x:c r="H106" s="28" t="str">
        <x:f>IF(A106="","",IF(N106="Demand calculated",INDEX('Room Demand'!$C$8:$C$57,MATCH(B106,'Room Demand'!$A$8:$A$57,0))*F106,""))</x:f>
      </x:c>
      <x:c r="I106" s="28" t="str">
        <x:f>IF(A106="","",IF(N106="Demand calculated",H106+G106,""))</x:f>
      </x:c>
      <x:c r="J106" s="29" t="str">
        <x:f>IF(A106="","",IF(N106="Demand calculated",IF(INDEX('Item Schedule'!$G$8:$G$57,MATCH(D106,'Item Schedule'!$A$8:$A$57,0))="Connected input",H106*INDEX('Item Schedule'!$H$8:$H$57,MATCH(D106,'Item Schedule'!$A$8:$A$57,0)),"Excluded from input W"),""))</x:f>
      </x:c>
      <x:c r="K106" s="23"/>
      <x:c r="L106" s="23"/>
      <x:c r="M106" s="26"/>
      <x:c r="N106" s="25" t="str">
        <x:f>IF(LEN(A106&amp;"")=0,IF(COUNTA(A106,B106,C106,D106,E106,F106,G106,K106,L106,M106)=0,"","Enter Demand ID"),IF(COUNTIFS('Room Demand'!$A$68:$A$117,A106)&lt;&gt;1,"Duplicate Demand ID",IF(OR(LEN(B106&amp;"")=0,LEN(C106&amp;"")=0,LEN(D106&amp;"")=0,LEN(E106&amp;"")=0,LEN(F106&amp;"")=0,LEN(G106&amp;"")=0,LEN(K106&amp;"")=0,LEN(L106&amp;"")=0,LEN(M106&amp;"")=0),"Complete demand counts, scope and review",IF(COUNTIFS('Room Demand'!$B$68:$B$117,B106,'Room Demand'!$D$68:$D$117,D106)&lt;&gt;1,"Duplicate room type and item type",IF(COUNTIFS('Room Demand'!$A$8:$A$57,B106)&lt;&gt;1,"Missing or duplicate room basis",IF(INDEX('Room Demand'!$H$8:$H$57,MATCH(B106,'Room Demand'!$A$8:$A$57,0))&lt;&gt;"Recorded","Room basis incomplete",IF(INDEX('Room Demand'!$E$8:$E$57,MATCH(B106,'Room Demand'!$A$8:$A$57,0))&lt;&gt;C106,"Room basis revision mismatch",IF(IF(COUNTIFS('Item Schedule'!$A$8:$A$57,D106)&lt;&gt;1,"Missing or duplicate Item Type ID",IF(INDEX('Item Schedule'!$F$8:$F$57,MATCH(D106,'Item Schedule'!$A$8:$A$57,0))&lt;&gt;E106,"Revision mismatch",IF(INDEX('Item Schedule'!$K$8:$K$57,MATCH(D106,'Item Schedule'!$A$8:$A$57,0))&lt;&gt;"Recorded","Item record incomplete","Linked")))&lt;&gt;"Linked",IF(COUNTIFS('Item Schedule'!$A$8:$A$57,D106)&lt;&gt;1,"Missing or duplicate Item Type ID",IF(INDEX('Item Schedule'!$F$8:$F$57,MATCH(D106,'Item Schedule'!$A$8:$A$57,0))&lt;&gt;E106,"Revision mismatch",IF(INDEX('Item Schedule'!$K$8:$K$57,MATCH(D106,'Item Schedule'!$A$8:$A$57,0))&lt;&gt;"Recorded","Item record incomplete","Linked"))),IF(OR(NOT(ISNUMBER(F106)),F106&lt;0,MOD(F106,1)&lt;&gt;0,NOT(ISNUMBER(G106)),G106&lt;0,MOD(G106,1)&lt;&gt;0),"Demand counts must be nonnegative whole",IF(OR(NOT(ISNUMBER(M106)),M106&lt;=0),"Enter valid review date","Demand calculated"))))))))))</x:f>
      </x:c>
    </x:row>
    <x:row r="107" ht="35" customHeight="1">
      <x:c r="A107" s="23"/>
      <x:c r="B107" s="23"/>
      <x:c r="C107" s="23"/>
      <x:c r="D107" s="23"/>
      <x:c r="E107" s="23"/>
      <x:c r="F107" s="27"/>
      <x:c r="G107" s="27"/>
      <x:c r="H107" s="28" t="str">
        <x:f>IF(A107="","",IF(N107="Demand calculated",INDEX('Room Demand'!$C$8:$C$57,MATCH(B107,'Room Demand'!$A$8:$A$57,0))*F107,""))</x:f>
      </x:c>
      <x:c r="I107" s="28" t="str">
        <x:f>IF(A107="","",IF(N107="Demand calculated",H107+G107,""))</x:f>
      </x:c>
      <x:c r="J107" s="29" t="str">
        <x:f>IF(A107="","",IF(N107="Demand calculated",IF(INDEX('Item Schedule'!$G$8:$G$57,MATCH(D107,'Item Schedule'!$A$8:$A$57,0))="Connected input",H107*INDEX('Item Schedule'!$H$8:$H$57,MATCH(D107,'Item Schedule'!$A$8:$A$57,0)),"Excluded from input W"),""))</x:f>
      </x:c>
      <x:c r="K107" s="23"/>
      <x:c r="L107" s="23"/>
      <x:c r="M107" s="26"/>
      <x:c r="N107" s="25" t="str">
        <x:f>IF(LEN(A107&amp;"")=0,IF(COUNTA(A107,B107,C107,D107,E107,F107,G107,K107,L107,M107)=0,"","Enter Demand ID"),IF(COUNTIFS('Room Demand'!$A$68:$A$117,A107)&lt;&gt;1,"Duplicate Demand ID",IF(OR(LEN(B107&amp;"")=0,LEN(C107&amp;"")=0,LEN(D107&amp;"")=0,LEN(E107&amp;"")=0,LEN(F107&amp;"")=0,LEN(G107&amp;"")=0,LEN(K107&amp;"")=0,LEN(L107&amp;"")=0,LEN(M107&amp;"")=0),"Complete demand counts, scope and review",IF(COUNTIFS('Room Demand'!$B$68:$B$117,B107,'Room Demand'!$D$68:$D$117,D107)&lt;&gt;1,"Duplicate room type and item type",IF(COUNTIFS('Room Demand'!$A$8:$A$57,B107)&lt;&gt;1,"Missing or duplicate room basis",IF(INDEX('Room Demand'!$H$8:$H$57,MATCH(B107,'Room Demand'!$A$8:$A$57,0))&lt;&gt;"Recorded","Room basis incomplete",IF(INDEX('Room Demand'!$E$8:$E$57,MATCH(B107,'Room Demand'!$A$8:$A$57,0))&lt;&gt;C107,"Room basis revision mismatch",IF(IF(COUNTIFS('Item Schedule'!$A$8:$A$57,D107)&lt;&gt;1,"Missing or duplicate Item Type ID",IF(INDEX('Item Schedule'!$F$8:$F$57,MATCH(D107,'Item Schedule'!$A$8:$A$57,0))&lt;&gt;E107,"Revision mismatch",IF(INDEX('Item Schedule'!$K$8:$K$57,MATCH(D107,'Item Schedule'!$A$8:$A$57,0))&lt;&gt;"Recorded","Item record incomplete","Linked")))&lt;&gt;"Linked",IF(COUNTIFS('Item Schedule'!$A$8:$A$57,D107)&lt;&gt;1,"Missing or duplicate Item Type ID",IF(INDEX('Item Schedule'!$F$8:$F$57,MATCH(D107,'Item Schedule'!$A$8:$A$57,0))&lt;&gt;E107,"Revision mismatch",IF(INDEX('Item Schedule'!$K$8:$K$57,MATCH(D107,'Item Schedule'!$A$8:$A$57,0))&lt;&gt;"Recorded","Item record incomplete","Linked"))),IF(OR(NOT(ISNUMBER(F107)),F107&lt;0,MOD(F107,1)&lt;&gt;0,NOT(ISNUMBER(G107)),G107&lt;0,MOD(G107,1)&lt;&gt;0),"Demand counts must be nonnegative whole",IF(OR(NOT(ISNUMBER(M107)),M107&lt;=0),"Enter valid review date","Demand calculated"))))))))))</x:f>
      </x:c>
    </x:row>
    <x:row r="108" ht="35" customHeight="1">
      <x:c r="A108" s="23"/>
      <x:c r="B108" s="23"/>
      <x:c r="C108" s="23"/>
      <x:c r="D108" s="23"/>
      <x:c r="E108" s="23"/>
      <x:c r="F108" s="27"/>
      <x:c r="G108" s="27"/>
      <x:c r="H108" s="28" t="str">
        <x:f>IF(A108="","",IF(N108="Demand calculated",INDEX('Room Demand'!$C$8:$C$57,MATCH(B108,'Room Demand'!$A$8:$A$57,0))*F108,""))</x:f>
      </x:c>
      <x:c r="I108" s="28" t="str">
        <x:f>IF(A108="","",IF(N108="Demand calculated",H108+G108,""))</x:f>
      </x:c>
      <x:c r="J108" s="29" t="str">
        <x:f>IF(A108="","",IF(N108="Demand calculated",IF(INDEX('Item Schedule'!$G$8:$G$57,MATCH(D108,'Item Schedule'!$A$8:$A$57,0))="Connected input",H108*INDEX('Item Schedule'!$H$8:$H$57,MATCH(D108,'Item Schedule'!$A$8:$A$57,0)),"Excluded from input W"),""))</x:f>
      </x:c>
      <x:c r="K108" s="23"/>
      <x:c r="L108" s="23"/>
      <x:c r="M108" s="26"/>
      <x:c r="N108" s="25" t="str">
        <x:f>IF(LEN(A108&amp;"")=0,IF(COUNTA(A108,B108,C108,D108,E108,F108,G108,K108,L108,M108)=0,"","Enter Demand ID"),IF(COUNTIFS('Room Demand'!$A$68:$A$117,A108)&lt;&gt;1,"Duplicate Demand ID",IF(OR(LEN(B108&amp;"")=0,LEN(C108&amp;"")=0,LEN(D108&amp;"")=0,LEN(E108&amp;"")=0,LEN(F108&amp;"")=0,LEN(G108&amp;"")=0,LEN(K108&amp;"")=0,LEN(L108&amp;"")=0,LEN(M108&amp;"")=0),"Complete demand counts, scope and review",IF(COUNTIFS('Room Demand'!$B$68:$B$117,B108,'Room Demand'!$D$68:$D$117,D108)&lt;&gt;1,"Duplicate room type and item type",IF(COUNTIFS('Room Demand'!$A$8:$A$57,B108)&lt;&gt;1,"Missing or duplicate room basis",IF(INDEX('Room Demand'!$H$8:$H$57,MATCH(B108,'Room Demand'!$A$8:$A$57,0))&lt;&gt;"Recorded","Room basis incomplete",IF(INDEX('Room Demand'!$E$8:$E$57,MATCH(B108,'Room Demand'!$A$8:$A$57,0))&lt;&gt;C108,"Room basis revision mismatch",IF(IF(COUNTIFS('Item Schedule'!$A$8:$A$57,D108)&lt;&gt;1,"Missing or duplicate Item Type ID",IF(INDEX('Item Schedule'!$F$8:$F$57,MATCH(D108,'Item Schedule'!$A$8:$A$57,0))&lt;&gt;E108,"Revision mismatch",IF(INDEX('Item Schedule'!$K$8:$K$57,MATCH(D108,'Item Schedule'!$A$8:$A$57,0))&lt;&gt;"Recorded","Item record incomplete","Linked")))&lt;&gt;"Linked",IF(COUNTIFS('Item Schedule'!$A$8:$A$57,D108)&lt;&gt;1,"Missing or duplicate Item Type ID",IF(INDEX('Item Schedule'!$F$8:$F$57,MATCH(D108,'Item Schedule'!$A$8:$A$57,0))&lt;&gt;E108,"Revision mismatch",IF(INDEX('Item Schedule'!$K$8:$K$57,MATCH(D108,'Item Schedule'!$A$8:$A$57,0))&lt;&gt;"Recorded","Item record incomplete","Linked"))),IF(OR(NOT(ISNUMBER(F108)),F108&lt;0,MOD(F108,1)&lt;&gt;0,NOT(ISNUMBER(G108)),G108&lt;0,MOD(G108,1)&lt;&gt;0),"Demand counts must be nonnegative whole",IF(OR(NOT(ISNUMBER(M108)),M108&lt;=0),"Enter valid review date","Demand calculated"))))))))))</x:f>
      </x:c>
    </x:row>
    <x:row r="109" ht="35" customHeight="1">
      <x:c r="A109" s="23"/>
      <x:c r="B109" s="23"/>
      <x:c r="C109" s="23"/>
      <x:c r="D109" s="23"/>
      <x:c r="E109" s="23"/>
      <x:c r="F109" s="27"/>
      <x:c r="G109" s="27"/>
      <x:c r="H109" s="28" t="str">
        <x:f>IF(A109="","",IF(N109="Demand calculated",INDEX('Room Demand'!$C$8:$C$57,MATCH(B109,'Room Demand'!$A$8:$A$57,0))*F109,""))</x:f>
      </x:c>
      <x:c r="I109" s="28" t="str">
        <x:f>IF(A109="","",IF(N109="Demand calculated",H109+G109,""))</x:f>
      </x:c>
      <x:c r="J109" s="29" t="str">
        <x:f>IF(A109="","",IF(N109="Demand calculated",IF(INDEX('Item Schedule'!$G$8:$G$57,MATCH(D109,'Item Schedule'!$A$8:$A$57,0))="Connected input",H109*INDEX('Item Schedule'!$H$8:$H$57,MATCH(D109,'Item Schedule'!$A$8:$A$57,0)),"Excluded from input W"),""))</x:f>
      </x:c>
      <x:c r="K109" s="23"/>
      <x:c r="L109" s="23"/>
      <x:c r="M109" s="26"/>
      <x:c r="N109" s="25" t="str">
        <x:f>IF(LEN(A109&amp;"")=0,IF(COUNTA(A109,B109,C109,D109,E109,F109,G109,K109,L109,M109)=0,"","Enter Demand ID"),IF(COUNTIFS('Room Demand'!$A$68:$A$117,A109)&lt;&gt;1,"Duplicate Demand ID",IF(OR(LEN(B109&amp;"")=0,LEN(C109&amp;"")=0,LEN(D109&amp;"")=0,LEN(E109&amp;"")=0,LEN(F109&amp;"")=0,LEN(G109&amp;"")=0,LEN(K109&amp;"")=0,LEN(L109&amp;"")=0,LEN(M109&amp;"")=0),"Complete demand counts, scope and review",IF(COUNTIFS('Room Demand'!$B$68:$B$117,B109,'Room Demand'!$D$68:$D$117,D109)&lt;&gt;1,"Duplicate room type and item type",IF(COUNTIFS('Room Demand'!$A$8:$A$57,B109)&lt;&gt;1,"Missing or duplicate room basis",IF(INDEX('Room Demand'!$H$8:$H$57,MATCH(B109,'Room Demand'!$A$8:$A$57,0))&lt;&gt;"Recorded","Room basis incomplete",IF(INDEX('Room Demand'!$E$8:$E$57,MATCH(B109,'Room Demand'!$A$8:$A$57,0))&lt;&gt;C109,"Room basis revision mismatch",IF(IF(COUNTIFS('Item Schedule'!$A$8:$A$57,D109)&lt;&gt;1,"Missing or duplicate Item Type ID",IF(INDEX('Item Schedule'!$F$8:$F$57,MATCH(D109,'Item Schedule'!$A$8:$A$57,0))&lt;&gt;E109,"Revision mismatch",IF(INDEX('Item Schedule'!$K$8:$K$57,MATCH(D109,'Item Schedule'!$A$8:$A$57,0))&lt;&gt;"Recorded","Item record incomplete","Linked")))&lt;&gt;"Linked",IF(COUNTIFS('Item Schedule'!$A$8:$A$57,D109)&lt;&gt;1,"Missing or duplicate Item Type ID",IF(INDEX('Item Schedule'!$F$8:$F$57,MATCH(D109,'Item Schedule'!$A$8:$A$57,0))&lt;&gt;E109,"Revision mismatch",IF(INDEX('Item Schedule'!$K$8:$K$57,MATCH(D109,'Item Schedule'!$A$8:$A$57,0))&lt;&gt;"Recorded","Item record incomplete","Linked"))),IF(OR(NOT(ISNUMBER(F109)),F109&lt;0,MOD(F109,1)&lt;&gt;0,NOT(ISNUMBER(G109)),G109&lt;0,MOD(G109,1)&lt;&gt;0),"Demand counts must be nonnegative whole",IF(OR(NOT(ISNUMBER(M109)),M109&lt;=0),"Enter valid review date","Demand calculated"))))))))))</x:f>
      </x:c>
    </x:row>
    <x:row r="110" ht="35" customHeight="1">
      <x:c r="A110" s="23"/>
      <x:c r="B110" s="23"/>
      <x:c r="C110" s="23"/>
      <x:c r="D110" s="23"/>
      <x:c r="E110" s="23"/>
      <x:c r="F110" s="27"/>
      <x:c r="G110" s="27"/>
      <x:c r="H110" s="28" t="str">
        <x:f>IF(A110="","",IF(N110="Demand calculated",INDEX('Room Demand'!$C$8:$C$57,MATCH(B110,'Room Demand'!$A$8:$A$57,0))*F110,""))</x:f>
      </x:c>
      <x:c r="I110" s="28" t="str">
        <x:f>IF(A110="","",IF(N110="Demand calculated",H110+G110,""))</x:f>
      </x:c>
      <x:c r="J110" s="29" t="str">
        <x:f>IF(A110="","",IF(N110="Demand calculated",IF(INDEX('Item Schedule'!$G$8:$G$57,MATCH(D110,'Item Schedule'!$A$8:$A$57,0))="Connected input",H110*INDEX('Item Schedule'!$H$8:$H$57,MATCH(D110,'Item Schedule'!$A$8:$A$57,0)),"Excluded from input W"),""))</x:f>
      </x:c>
      <x:c r="K110" s="23"/>
      <x:c r="L110" s="23"/>
      <x:c r="M110" s="26"/>
      <x:c r="N110" s="25" t="str">
        <x:f>IF(LEN(A110&amp;"")=0,IF(COUNTA(A110,B110,C110,D110,E110,F110,G110,K110,L110,M110)=0,"","Enter Demand ID"),IF(COUNTIFS('Room Demand'!$A$68:$A$117,A110)&lt;&gt;1,"Duplicate Demand ID",IF(OR(LEN(B110&amp;"")=0,LEN(C110&amp;"")=0,LEN(D110&amp;"")=0,LEN(E110&amp;"")=0,LEN(F110&amp;"")=0,LEN(G110&amp;"")=0,LEN(K110&amp;"")=0,LEN(L110&amp;"")=0,LEN(M110&amp;"")=0),"Complete demand counts, scope and review",IF(COUNTIFS('Room Demand'!$B$68:$B$117,B110,'Room Demand'!$D$68:$D$117,D110)&lt;&gt;1,"Duplicate room type and item type",IF(COUNTIFS('Room Demand'!$A$8:$A$57,B110)&lt;&gt;1,"Missing or duplicate room basis",IF(INDEX('Room Demand'!$H$8:$H$57,MATCH(B110,'Room Demand'!$A$8:$A$57,0))&lt;&gt;"Recorded","Room basis incomplete",IF(INDEX('Room Demand'!$E$8:$E$57,MATCH(B110,'Room Demand'!$A$8:$A$57,0))&lt;&gt;C110,"Room basis revision mismatch",IF(IF(COUNTIFS('Item Schedule'!$A$8:$A$57,D110)&lt;&gt;1,"Missing or duplicate Item Type ID",IF(INDEX('Item Schedule'!$F$8:$F$57,MATCH(D110,'Item Schedule'!$A$8:$A$57,0))&lt;&gt;E110,"Revision mismatch",IF(INDEX('Item Schedule'!$K$8:$K$57,MATCH(D110,'Item Schedule'!$A$8:$A$57,0))&lt;&gt;"Recorded","Item record incomplete","Linked")))&lt;&gt;"Linked",IF(COUNTIFS('Item Schedule'!$A$8:$A$57,D110)&lt;&gt;1,"Missing or duplicate Item Type ID",IF(INDEX('Item Schedule'!$F$8:$F$57,MATCH(D110,'Item Schedule'!$A$8:$A$57,0))&lt;&gt;E110,"Revision mismatch",IF(INDEX('Item Schedule'!$K$8:$K$57,MATCH(D110,'Item Schedule'!$A$8:$A$57,0))&lt;&gt;"Recorded","Item record incomplete","Linked"))),IF(OR(NOT(ISNUMBER(F110)),F110&lt;0,MOD(F110,1)&lt;&gt;0,NOT(ISNUMBER(G110)),G110&lt;0,MOD(G110,1)&lt;&gt;0),"Demand counts must be nonnegative whole",IF(OR(NOT(ISNUMBER(M110)),M110&lt;=0),"Enter valid review date","Demand calculated"))))))))))</x:f>
      </x:c>
    </x:row>
    <x:row r="111" ht="35" customHeight="1">
      <x:c r="A111" s="23"/>
      <x:c r="B111" s="23"/>
      <x:c r="C111" s="23"/>
      <x:c r="D111" s="23"/>
      <x:c r="E111" s="23"/>
      <x:c r="F111" s="27"/>
      <x:c r="G111" s="27"/>
      <x:c r="H111" s="28" t="str">
        <x:f>IF(A111="","",IF(N111="Demand calculated",INDEX('Room Demand'!$C$8:$C$57,MATCH(B111,'Room Demand'!$A$8:$A$57,0))*F111,""))</x:f>
      </x:c>
      <x:c r="I111" s="28" t="str">
        <x:f>IF(A111="","",IF(N111="Demand calculated",H111+G111,""))</x:f>
      </x:c>
      <x:c r="J111" s="29" t="str">
        <x:f>IF(A111="","",IF(N111="Demand calculated",IF(INDEX('Item Schedule'!$G$8:$G$57,MATCH(D111,'Item Schedule'!$A$8:$A$57,0))="Connected input",H111*INDEX('Item Schedule'!$H$8:$H$57,MATCH(D111,'Item Schedule'!$A$8:$A$57,0)),"Excluded from input W"),""))</x:f>
      </x:c>
      <x:c r="K111" s="23"/>
      <x:c r="L111" s="23"/>
      <x:c r="M111" s="26"/>
      <x:c r="N111" s="25" t="str">
        <x:f>IF(LEN(A111&amp;"")=0,IF(COUNTA(A111,B111,C111,D111,E111,F111,G111,K111,L111,M111)=0,"","Enter Demand ID"),IF(COUNTIFS('Room Demand'!$A$68:$A$117,A111)&lt;&gt;1,"Duplicate Demand ID",IF(OR(LEN(B111&amp;"")=0,LEN(C111&amp;"")=0,LEN(D111&amp;"")=0,LEN(E111&amp;"")=0,LEN(F111&amp;"")=0,LEN(G111&amp;"")=0,LEN(K111&amp;"")=0,LEN(L111&amp;"")=0,LEN(M111&amp;"")=0),"Complete demand counts, scope and review",IF(COUNTIFS('Room Demand'!$B$68:$B$117,B111,'Room Demand'!$D$68:$D$117,D111)&lt;&gt;1,"Duplicate room type and item type",IF(COUNTIFS('Room Demand'!$A$8:$A$57,B111)&lt;&gt;1,"Missing or duplicate room basis",IF(INDEX('Room Demand'!$H$8:$H$57,MATCH(B111,'Room Demand'!$A$8:$A$57,0))&lt;&gt;"Recorded","Room basis incomplete",IF(INDEX('Room Demand'!$E$8:$E$57,MATCH(B111,'Room Demand'!$A$8:$A$57,0))&lt;&gt;C111,"Room basis revision mismatch",IF(IF(COUNTIFS('Item Schedule'!$A$8:$A$57,D111)&lt;&gt;1,"Missing or duplicate Item Type ID",IF(INDEX('Item Schedule'!$F$8:$F$57,MATCH(D111,'Item Schedule'!$A$8:$A$57,0))&lt;&gt;E111,"Revision mismatch",IF(INDEX('Item Schedule'!$K$8:$K$57,MATCH(D111,'Item Schedule'!$A$8:$A$57,0))&lt;&gt;"Recorded","Item record incomplete","Linked")))&lt;&gt;"Linked",IF(COUNTIFS('Item Schedule'!$A$8:$A$57,D111)&lt;&gt;1,"Missing or duplicate Item Type ID",IF(INDEX('Item Schedule'!$F$8:$F$57,MATCH(D111,'Item Schedule'!$A$8:$A$57,0))&lt;&gt;E111,"Revision mismatch",IF(INDEX('Item Schedule'!$K$8:$K$57,MATCH(D111,'Item Schedule'!$A$8:$A$57,0))&lt;&gt;"Recorded","Item record incomplete","Linked"))),IF(OR(NOT(ISNUMBER(F111)),F111&lt;0,MOD(F111,1)&lt;&gt;0,NOT(ISNUMBER(G111)),G111&lt;0,MOD(G111,1)&lt;&gt;0),"Demand counts must be nonnegative whole",IF(OR(NOT(ISNUMBER(M111)),M111&lt;=0),"Enter valid review date","Demand calculated"))))))))))</x:f>
      </x:c>
    </x:row>
    <x:row r="112" ht="35" customHeight="1">
      <x:c r="A112" s="23"/>
      <x:c r="B112" s="23"/>
      <x:c r="C112" s="23"/>
      <x:c r="D112" s="23"/>
      <x:c r="E112" s="23"/>
      <x:c r="F112" s="27"/>
      <x:c r="G112" s="27"/>
      <x:c r="H112" s="28" t="str">
        <x:f>IF(A112="","",IF(N112="Demand calculated",INDEX('Room Demand'!$C$8:$C$57,MATCH(B112,'Room Demand'!$A$8:$A$57,0))*F112,""))</x:f>
      </x:c>
      <x:c r="I112" s="28" t="str">
        <x:f>IF(A112="","",IF(N112="Demand calculated",H112+G112,""))</x:f>
      </x:c>
      <x:c r="J112" s="29" t="str">
        <x:f>IF(A112="","",IF(N112="Demand calculated",IF(INDEX('Item Schedule'!$G$8:$G$57,MATCH(D112,'Item Schedule'!$A$8:$A$57,0))="Connected input",H112*INDEX('Item Schedule'!$H$8:$H$57,MATCH(D112,'Item Schedule'!$A$8:$A$57,0)),"Excluded from input W"),""))</x:f>
      </x:c>
      <x:c r="K112" s="23"/>
      <x:c r="L112" s="23"/>
      <x:c r="M112" s="26"/>
      <x:c r="N112" s="25" t="str">
        <x:f>IF(LEN(A112&amp;"")=0,IF(COUNTA(A112,B112,C112,D112,E112,F112,G112,K112,L112,M112)=0,"","Enter Demand ID"),IF(COUNTIFS('Room Demand'!$A$68:$A$117,A112)&lt;&gt;1,"Duplicate Demand ID",IF(OR(LEN(B112&amp;"")=0,LEN(C112&amp;"")=0,LEN(D112&amp;"")=0,LEN(E112&amp;"")=0,LEN(F112&amp;"")=0,LEN(G112&amp;"")=0,LEN(K112&amp;"")=0,LEN(L112&amp;"")=0,LEN(M112&amp;"")=0),"Complete demand counts, scope and review",IF(COUNTIFS('Room Demand'!$B$68:$B$117,B112,'Room Demand'!$D$68:$D$117,D112)&lt;&gt;1,"Duplicate room type and item type",IF(COUNTIFS('Room Demand'!$A$8:$A$57,B112)&lt;&gt;1,"Missing or duplicate room basis",IF(INDEX('Room Demand'!$H$8:$H$57,MATCH(B112,'Room Demand'!$A$8:$A$57,0))&lt;&gt;"Recorded","Room basis incomplete",IF(INDEX('Room Demand'!$E$8:$E$57,MATCH(B112,'Room Demand'!$A$8:$A$57,0))&lt;&gt;C112,"Room basis revision mismatch",IF(IF(COUNTIFS('Item Schedule'!$A$8:$A$57,D112)&lt;&gt;1,"Missing or duplicate Item Type ID",IF(INDEX('Item Schedule'!$F$8:$F$57,MATCH(D112,'Item Schedule'!$A$8:$A$57,0))&lt;&gt;E112,"Revision mismatch",IF(INDEX('Item Schedule'!$K$8:$K$57,MATCH(D112,'Item Schedule'!$A$8:$A$57,0))&lt;&gt;"Recorded","Item record incomplete","Linked")))&lt;&gt;"Linked",IF(COUNTIFS('Item Schedule'!$A$8:$A$57,D112)&lt;&gt;1,"Missing or duplicate Item Type ID",IF(INDEX('Item Schedule'!$F$8:$F$57,MATCH(D112,'Item Schedule'!$A$8:$A$57,0))&lt;&gt;E112,"Revision mismatch",IF(INDEX('Item Schedule'!$K$8:$K$57,MATCH(D112,'Item Schedule'!$A$8:$A$57,0))&lt;&gt;"Recorded","Item record incomplete","Linked"))),IF(OR(NOT(ISNUMBER(F112)),F112&lt;0,MOD(F112,1)&lt;&gt;0,NOT(ISNUMBER(G112)),G112&lt;0,MOD(G112,1)&lt;&gt;0),"Demand counts must be nonnegative whole",IF(OR(NOT(ISNUMBER(M112)),M112&lt;=0),"Enter valid review date","Demand calculated"))))))))))</x:f>
      </x:c>
    </x:row>
    <x:row r="113" ht="35" customHeight="1">
      <x:c r="A113" s="23"/>
      <x:c r="B113" s="23"/>
      <x:c r="C113" s="23"/>
      <x:c r="D113" s="23"/>
      <x:c r="E113" s="23"/>
      <x:c r="F113" s="27"/>
      <x:c r="G113" s="27"/>
      <x:c r="H113" s="28" t="str">
        <x:f>IF(A113="","",IF(N113="Demand calculated",INDEX('Room Demand'!$C$8:$C$57,MATCH(B113,'Room Demand'!$A$8:$A$57,0))*F113,""))</x:f>
      </x:c>
      <x:c r="I113" s="28" t="str">
        <x:f>IF(A113="","",IF(N113="Demand calculated",H113+G113,""))</x:f>
      </x:c>
      <x:c r="J113" s="29" t="str">
        <x:f>IF(A113="","",IF(N113="Demand calculated",IF(INDEX('Item Schedule'!$G$8:$G$57,MATCH(D113,'Item Schedule'!$A$8:$A$57,0))="Connected input",H113*INDEX('Item Schedule'!$H$8:$H$57,MATCH(D113,'Item Schedule'!$A$8:$A$57,0)),"Excluded from input W"),""))</x:f>
      </x:c>
      <x:c r="K113" s="23"/>
      <x:c r="L113" s="23"/>
      <x:c r="M113" s="26"/>
      <x:c r="N113" s="25" t="str">
        <x:f>IF(LEN(A113&amp;"")=0,IF(COUNTA(A113,B113,C113,D113,E113,F113,G113,K113,L113,M113)=0,"","Enter Demand ID"),IF(COUNTIFS('Room Demand'!$A$68:$A$117,A113)&lt;&gt;1,"Duplicate Demand ID",IF(OR(LEN(B113&amp;"")=0,LEN(C113&amp;"")=0,LEN(D113&amp;"")=0,LEN(E113&amp;"")=0,LEN(F113&amp;"")=0,LEN(G113&amp;"")=0,LEN(K113&amp;"")=0,LEN(L113&amp;"")=0,LEN(M113&amp;"")=0),"Complete demand counts, scope and review",IF(COUNTIFS('Room Demand'!$B$68:$B$117,B113,'Room Demand'!$D$68:$D$117,D113)&lt;&gt;1,"Duplicate room type and item type",IF(COUNTIFS('Room Demand'!$A$8:$A$57,B113)&lt;&gt;1,"Missing or duplicate room basis",IF(INDEX('Room Demand'!$H$8:$H$57,MATCH(B113,'Room Demand'!$A$8:$A$57,0))&lt;&gt;"Recorded","Room basis incomplete",IF(INDEX('Room Demand'!$E$8:$E$57,MATCH(B113,'Room Demand'!$A$8:$A$57,0))&lt;&gt;C113,"Room basis revision mismatch",IF(IF(COUNTIFS('Item Schedule'!$A$8:$A$57,D113)&lt;&gt;1,"Missing or duplicate Item Type ID",IF(INDEX('Item Schedule'!$F$8:$F$57,MATCH(D113,'Item Schedule'!$A$8:$A$57,0))&lt;&gt;E113,"Revision mismatch",IF(INDEX('Item Schedule'!$K$8:$K$57,MATCH(D113,'Item Schedule'!$A$8:$A$57,0))&lt;&gt;"Recorded","Item record incomplete","Linked")))&lt;&gt;"Linked",IF(COUNTIFS('Item Schedule'!$A$8:$A$57,D113)&lt;&gt;1,"Missing or duplicate Item Type ID",IF(INDEX('Item Schedule'!$F$8:$F$57,MATCH(D113,'Item Schedule'!$A$8:$A$57,0))&lt;&gt;E113,"Revision mismatch",IF(INDEX('Item Schedule'!$K$8:$K$57,MATCH(D113,'Item Schedule'!$A$8:$A$57,0))&lt;&gt;"Recorded","Item record incomplete","Linked"))),IF(OR(NOT(ISNUMBER(F113)),F113&lt;0,MOD(F113,1)&lt;&gt;0,NOT(ISNUMBER(G113)),G113&lt;0,MOD(G113,1)&lt;&gt;0),"Demand counts must be nonnegative whole",IF(OR(NOT(ISNUMBER(M113)),M113&lt;=0),"Enter valid review date","Demand calculated"))))))))))</x:f>
      </x:c>
    </x:row>
    <x:row r="114" ht="35" customHeight="1">
      <x:c r="A114" s="23"/>
      <x:c r="B114" s="23"/>
      <x:c r="C114" s="23"/>
      <x:c r="D114" s="23"/>
      <x:c r="E114" s="23"/>
      <x:c r="F114" s="27"/>
      <x:c r="G114" s="27"/>
      <x:c r="H114" s="28" t="str">
        <x:f>IF(A114="","",IF(N114="Demand calculated",INDEX('Room Demand'!$C$8:$C$57,MATCH(B114,'Room Demand'!$A$8:$A$57,0))*F114,""))</x:f>
      </x:c>
      <x:c r="I114" s="28" t="str">
        <x:f>IF(A114="","",IF(N114="Demand calculated",H114+G114,""))</x:f>
      </x:c>
      <x:c r="J114" s="29" t="str">
        <x:f>IF(A114="","",IF(N114="Demand calculated",IF(INDEX('Item Schedule'!$G$8:$G$57,MATCH(D114,'Item Schedule'!$A$8:$A$57,0))="Connected input",H114*INDEX('Item Schedule'!$H$8:$H$57,MATCH(D114,'Item Schedule'!$A$8:$A$57,0)),"Excluded from input W"),""))</x:f>
      </x:c>
      <x:c r="K114" s="23"/>
      <x:c r="L114" s="23"/>
      <x:c r="M114" s="26"/>
      <x:c r="N114" s="25" t="str">
        <x:f>IF(LEN(A114&amp;"")=0,IF(COUNTA(A114,B114,C114,D114,E114,F114,G114,K114,L114,M114)=0,"","Enter Demand ID"),IF(COUNTIFS('Room Demand'!$A$68:$A$117,A114)&lt;&gt;1,"Duplicate Demand ID",IF(OR(LEN(B114&amp;"")=0,LEN(C114&amp;"")=0,LEN(D114&amp;"")=0,LEN(E114&amp;"")=0,LEN(F114&amp;"")=0,LEN(G114&amp;"")=0,LEN(K114&amp;"")=0,LEN(L114&amp;"")=0,LEN(M114&amp;"")=0),"Complete demand counts, scope and review",IF(COUNTIFS('Room Demand'!$B$68:$B$117,B114,'Room Demand'!$D$68:$D$117,D114)&lt;&gt;1,"Duplicate room type and item type",IF(COUNTIFS('Room Demand'!$A$8:$A$57,B114)&lt;&gt;1,"Missing or duplicate room basis",IF(INDEX('Room Demand'!$H$8:$H$57,MATCH(B114,'Room Demand'!$A$8:$A$57,0))&lt;&gt;"Recorded","Room basis incomplete",IF(INDEX('Room Demand'!$E$8:$E$57,MATCH(B114,'Room Demand'!$A$8:$A$57,0))&lt;&gt;C114,"Room basis revision mismatch",IF(IF(COUNTIFS('Item Schedule'!$A$8:$A$57,D114)&lt;&gt;1,"Missing or duplicate Item Type ID",IF(INDEX('Item Schedule'!$F$8:$F$57,MATCH(D114,'Item Schedule'!$A$8:$A$57,0))&lt;&gt;E114,"Revision mismatch",IF(INDEX('Item Schedule'!$K$8:$K$57,MATCH(D114,'Item Schedule'!$A$8:$A$57,0))&lt;&gt;"Recorded","Item record incomplete","Linked")))&lt;&gt;"Linked",IF(COUNTIFS('Item Schedule'!$A$8:$A$57,D114)&lt;&gt;1,"Missing or duplicate Item Type ID",IF(INDEX('Item Schedule'!$F$8:$F$57,MATCH(D114,'Item Schedule'!$A$8:$A$57,0))&lt;&gt;E114,"Revision mismatch",IF(INDEX('Item Schedule'!$K$8:$K$57,MATCH(D114,'Item Schedule'!$A$8:$A$57,0))&lt;&gt;"Recorded","Item record incomplete","Linked"))),IF(OR(NOT(ISNUMBER(F114)),F114&lt;0,MOD(F114,1)&lt;&gt;0,NOT(ISNUMBER(G114)),G114&lt;0,MOD(G114,1)&lt;&gt;0),"Demand counts must be nonnegative whole",IF(OR(NOT(ISNUMBER(M114)),M114&lt;=0),"Enter valid review date","Demand calculated"))))))))))</x:f>
      </x:c>
    </x:row>
    <x:row r="115" ht="35" customHeight="1">
      <x:c r="A115" s="23"/>
      <x:c r="B115" s="23"/>
      <x:c r="C115" s="23"/>
      <x:c r="D115" s="23"/>
      <x:c r="E115" s="23"/>
      <x:c r="F115" s="27"/>
      <x:c r="G115" s="27"/>
      <x:c r="H115" s="28" t="str">
        <x:f>IF(A115="","",IF(N115="Demand calculated",INDEX('Room Demand'!$C$8:$C$57,MATCH(B115,'Room Demand'!$A$8:$A$57,0))*F115,""))</x:f>
      </x:c>
      <x:c r="I115" s="28" t="str">
        <x:f>IF(A115="","",IF(N115="Demand calculated",H115+G115,""))</x:f>
      </x:c>
      <x:c r="J115" s="29" t="str">
        <x:f>IF(A115="","",IF(N115="Demand calculated",IF(INDEX('Item Schedule'!$G$8:$G$57,MATCH(D115,'Item Schedule'!$A$8:$A$57,0))="Connected input",H115*INDEX('Item Schedule'!$H$8:$H$57,MATCH(D115,'Item Schedule'!$A$8:$A$57,0)),"Excluded from input W"),""))</x:f>
      </x:c>
      <x:c r="K115" s="23"/>
      <x:c r="L115" s="23"/>
      <x:c r="M115" s="26"/>
      <x:c r="N115" s="25" t="str">
        <x:f>IF(LEN(A115&amp;"")=0,IF(COUNTA(A115,B115,C115,D115,E115,F115,G115,K115,L115,M115)=0,"","Enter Demand ID"),IF(COUNTIFS('Room Demand'!$A$68:$A$117,A115)&lt;&gt;1,"Duplicate Demand ID",IF(OR(LEN(B115&amp;"")=0,LEN(C115&amp;"")=0,LEN(D115&amp;"")=0,LEN(E115&amp;"")=0,LEN(F115&amp;"")=0,LEN(G115&amp;"")=0,LEN(K115&amp;"")=0,LEN(L115&amp;"")=0,LEN(M115&amp;"")=0),"Complete demand counts, scope and review",IF(COUNTIFS('Room Demand'!$B$68:$B$117,B115,'Room Demand'!$D$68:$D$117,D115)&lt;&gt;1,"Duplicate room type and item type",IF(COUNTIFS('Room Demand'!$A$8:$A$57,B115)&lt;&gt;1,"Missing or duplicate room basis",IF(INDEX('Room Demand'!$H$8:$H$57,MATCH(B115,'Room Demand'!$A$8:$A$57,0))&lt;&gt;"Recorded","Room basis incomplete",IF(INDEX('Room Demand'!$E$8:$E$57,MATCH(B115,'Room Demand'!$A$8:$A$57,0))&lt;&gt;C115,"Room basis revision mismatch",IF(IF(COUNTIFS('Item Schedule'!$A$8:$A$57,D115)&lt;&gt;1,"Missing or duplicate Item Type ID",IF(INDEX('Item Schedule'!$F$8:$F$57,MATCH(D115,'Item Schedule'!$A$8:$A$57,0))&lt;&gt;E115,"Revision mismatch",IF(INDEX('Item Schedule'!$K$8:$K$57,MATCH(D115,'Item Schedule'!$A$8:$A$57,0))&lt;&gt;"Recorded","Item record incomplete","Linked")))&lt;&gt;"Linked",IF(COUNTIFS('Item Schedule'!$A$8:$A$57,D115)&lt;&gt;1,"Missing or duplicate Item Type ID",IF(INDEX('Item Schedule'!$F$8:$F$57,MATCH(D115,'Item Schedule'!$A$8:$A$57,0))&lt;&gt;E115,"Revision mismatch",IF(INDEX('Item Schedule'!$K$8:$K$57,MATCH(D115,'Item Schedule'!$A$8:$A$57,0))&lt;&gt;"Recorded","Item record incomplete","Linked"))),IF(OR(NOT(ISNUMBER(F115)),F115&lt;0,MOD(F115,1)&lt;&gt;0,NOT(ISNUMBER(G115)),G115&lt;0,MOD(G115,1)&lt;&gt;0),"Demand counts must be nonnegative whole",IF(OR(NOT(ISNUMBER(M115)),M115&lt;=0),"Enter valid review date","Demand calculated"))))))))))</x:f>
      </x:c>
    </x:row>
    <x:row r="116" ht="35" customHeight="1">
      <x:c r="A116" s="23"/>
      <x:c r="B116" s="23"/>
      <x:c r="C116" s="23"/>
      <x:c r="D116" s="23"/>
      <x:c r="E116" s="23"/>
      <x:c r="F116" s="27"/>
      <x:c r="G116" s="27"/>
      <x:c r="H116" s="28" t="str">
        <x:f>IF(A116="","",IF(N116="Demand calculated",INDEX('Room Demand'!$C$8:$C$57,MATCH(B116,'Room Demand'!$A$8:$A$57,0))*F116,""))</x:f>
      </x:c>
      <x:c r="I116" s="28" t="str">
        <x:f>IF(A116="","",IF(N116="Demand calculated",H116+G116,""))</x:f>
      </x:c>
      <x:c r="J116" s="29" t="str">
        <x:f>IF(A116="","",IF(N116="Demand calculated",IF(INDEX('Item Schedule'!$G$8:$G$57,MATCH(D116,'Item Schedule'!$A$8:$A$57,0))="Connected input",H116*INDEX('Item Schedule'!$H$8:$H$57,MATCH(D116,'Item Schedule'!$A$8:$A$57,0)),"Excluded from input W"),""))</x:f>
      </x:c>
      <x:c r="K116" s="23"/>
      <x:c r="L116" s="23"/>
      <x:c r="M116" s="26"/>
      <x:c r="N116" s="25" t="str">
        <x:f>IF(LEN(A116&amp;"")=0,IF(COUNTA(A116,B116,C116,D116,E116,F116,G116,K116,L116,M116)=0,"","Enter Demand ID"),IF(COUNTIFS('Room Demand'!$A$68:$A$117,A116)&lt;&gt;1,"Duplicate Demand ID",IF(OR(LEN(B116&amp;"")=0,LEN(C116&amp;"")=0,LEN(D116&amp;"")=0,LEN(E116&amp;"")=0,LEN(F116&amp;"")=0,LEN(G116&amp;"")=0,LEN(K116&amp;"")=0,LEN(L116&amp;"")=0,LEN(M116&amp;"")=0),"Complete demand counts, scope and review",IF(COUNTIFS('Room Demand'!$B$68:$B$117,B116,'Room Demand'!$D$68:$D$117,D116)&lt;&gt;1,"Duplicate room type and item type",IF(COUNTIFS('Room Demand'!$A$8:$A$57,B116)&lt;&gt;1,"Missing or duplicate room basis",IF(INDEX('Room Demand'!$H$8:$H$57,MATCH(B116,'Room Demand'!$A$8:$A$57,0))&lt;&gt;"Recorded","Room basis incomplete",IF(INDEX('Room Demand'!$E$8:$E$57,MATCH(B116,'Room Demand'!$A$8:$A$57,0))&lt;&gt;C116,"Room basis revision mismatch",IF(IF(COUNTIFS('Item Schedule'!$A$8:$A$57,D116)&lt;&gt;1,"Missing or duplicate Item Type ID",IF(INDEX('Item Schedule'!$F$8:$F$57,MATCH(D116,'Item Schedule'!$A$8:$A$57,0))&lt;&gt;E116,"Revision mismatch",IF(INDEX('Item Schedule'!$K$8:$K$57,MATCH(D116,'Item Schedule'!$A$8:$A$57,0))&lt;&gt;"Recorded","Item record incomplete","Linked")))&lt;&gt;"Linked",IF(COUNTIFS('Item Schedule'!$A$8:$A$57,D116)&lt;&gt;1,"Missing or duplicate Item Type ID",IF(INDEX('Item Schedule'!$F$8:$F$57,MATCH(D116,'Item Schedule'!$A$8:$A$57,0))&lt;&gt;E116,"Revision mismatch",IF(INDEX('Item Schedule'!$K$8:$K$57,MATCH(D116,'Item Schedule'!$A$8:$A$57,0))&lt;&gt;"Recorded","Item record incomplete","Linked"))),IF(OR(NOT(ISNUMBER(F116)),F116&lt;0,MOD(F116,1)&lt;&gt;0,NOT(ISNUMBER(G116)),G116&lt;0,MOD(G116,1)&lt;&gt;0),"Demand counts must be nonnegative whole",IF(OR(NOT(ISNUMBER(M116)),M116&lt;=0),"Enter valid review date","Demand calculated"))))))))))</x:f>
      </x:c>
    </x:row>
    <x:row r="117" ht="35" customHeight="1">
      <x:c r="A117" s="23"/>
      <x:c r="B117" s="23"/>
      <x:c r="C117" s="23"/>
      <x:c r="D117" s="23"/>
      <x:c r="E117" s="23"/>
      <x:c r="F117" s="27"/>
      <x:c r="G117" s="27"/>
      <x:c r="H117" s="28" t="str">
        <x:f>IF(A117="","",IF(N117="Demand calculated",INDEX('Room Demand'!$C$8:$C$57,MATCH(B117,'Room Demand'!$A$8:$A$57,0))*F117,""))</x:f>
      </x:c>
      <x:c r="I117" s="28" t="str">
        <x:f>IF(A117="","",IF(N117="Demand calculated",H117+G117,""))</x:f>
      </x:c>
      <x:c r="J117" s="29" t="str">
        <x:f>IF(A117="","",IF(N117="Demand calculated",IF(INDEX('Item Schedule'!$G$8:$G$57,MATCH(D117,'Item Schedule'!$A$8:$A$57,0))="Connected input",H117*INDEX('Item Schedule'!$H$8:$H$57,MATCH(D117,'Item Schedule'!$A$8:$A$57,0)),"Excluded from input W"),""))</x:f>
      </x:c>
      <x:c r="K117" s="23"/>
      <x:c r="L117" s="23"/>
      <x:c r="M117" s="26"/>
      <x:c r="N117" s="25" t="str">
        <x:f>IF(LEN(A117&amp;"")=0,IF(COUNTA(A117,B117,C117,D117,E117,F117,G117,K117,L117,M117)=0,"","Enter Demand ID"),IF(COUNTIFS('Room Demand'!$A$68:$A$117,A117)&lt;&gt;1,"Duplicate Demand ID",IF(OR(LEN(B117&amp;"")=0,LEN(C117&amp;"")=0,LEN(D117&amp;"")=0,LEN(E117&amp;"")=0,LEN(F117&amp;"")=0,LEN(G117&amp;"")=0,LEN(K117&amp;"")=0,LEN(L117&amp;"")=0,LEN(M117&amp;"")=0),"Complete demand counts, scope and review",IF(COUNTIFS('Room Demand'!$B$68:$B$117,B117,'Room Demand'!$D$68:$D$117,D117)&lt;&gt;1,"Duplicate room type and item type",IF(COUNTIFS('Room Demand'!$A$8:$A$57,B117)&lt;&gt;1,"Missing or duplicate room basis",IF(INDEX('Room Demand'!$H$8:$H$57,MATCH(B117,'Room Demand'!$A$8:$A$57,0))&lt;&gt;"Recorded","Room basis incomplete",IF(INDEX('Room Demand'!$E$8:$E$57,MATCH(B117,'Room Demand'!$A$8:$A$57,0))&lt;&gt;C117,"Room basis revision mismatch",IF(IF(COUNTIFS('Item Schedule'!$A$8:$A$57,D117)&lt;&gt;1,"Missing or duplicate Item Type ID",IF(INDEX('Item Schedule'!$F$8:$F$57,MATCH(D117,'Item Schedule'!$A$8:$A$57,0))&lt;&gt;E117,"Revision mismatch",IF(INDEX('Item Schedule'!$K$8:$K$57,MATCH(D117,'Item Schedule'!$A$8:$A$57,0))&lt;&gt;"Recorded","Item record incomplete","Linked")))&lt;&gt;"Linked",IF(COUNTIFS('Item Schedule'!$A$8:$A$57,D117)&lt;&gt;1,"Missing or duplicate Item Type ID",IF(INDEX('Item Schedule'!$F$8:$F$57,MATCH(D117,'Item Schedule'!$A$8:$A$57,0))&lt;&gt;E117,"Revision mismatch",IF(INDEX('Item Schedule'!$K$8:$K$57,MATCH(D117,'Item Schedule'!$A$8:$A$57,0))&lt;&gt;"Recorded","Item record incomplete","Linked"))),IF(OR(NOT(ISNUMBER(F117)),F117&lt;0,MOD(F117,1)&lt;&gt;0,NOT(ISNUMBER(G117)),G117&lt;0,MOD(G117,1)&lt;&gt;0),"Demand counts must be nonnegative whole",IF(OR(NOT(ISNUMBER(M117)),M117&lt;=0),"Enter valid review date","Demand calculated"))))))))))</x:f>
      </x:c>
    </x:row>
  </x:sheetData>
  <x:conditionalFormatting sqref="H8:H57">
    <x:cfRule type="expression" dxfId="2" priority="1">
      <x:formula>AND(H8&lt;&gt;"",H8&lt;&gt;"Recorded",H8&lt;&gt;"Linked",H8&lt;&gt;"Pieces and packs calculated",H8&lt;&gt;"Allocation record entered",H8&lt;&gt;"Demand calculated",H8&lt;&gt;"Receipt recorded",H8&lt;&gt;"Quantity reconciliation recorded")</x:formula>
    </x:cfRule>
  </x:conditionalFormatting>
  <x:conditionalFormatting sqref="N68:N117">
    <x:cfRule type="expression" dxfId="3" priority="2">
      <x:formula>AND(N68&lt;&gt;"",N68&lt;&gt;"Recorded",N68&lt;&gt;"Linked",N68&lt;&gt;"Pieces and packs calculated",N68&lt;&gt;"Allocation record entered",N68&lt;&gt;"Demand calculated",N68&lt;&gt;"Receipt recorded",N68&lt;&gt;"Quantity reconciliation recorded")</x:formula>
    </x:cfRule>
  </x:conditionalFormatting>
  <x:dataValidations count="3">
    <x:dataValidation type="whole" operator="greaterThanOrEqual" sqref="C8:C57">
      <x:formula1>0</x:formula1>
    </x:dataValidation>
    <x:dataValidation type="whole" operator="greaterThanOrEqual" sqref="F68:F117">
      <x:formula1>0</x:formula1>
    </x:dataValidation>
    <x:dataValidation type="whole" operator="greaterThanOrEqual" sqref="G68:G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333c4dff89e044cb"/>
    <x:tablePart xmlns:r="http://schemas.openxmlformats.org/officeDocument/2006/relationships" r:id="Rc0c3d13ecc39472b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6.670000076293945" hidden="0" customWidth="1"/>
    <x:col min="4" max="4" width="26.110000610351562" hidden="0" customWidth="1"/>
    <x:col min="5" max="5" width="25" hidden="0" customWidth="1"/>
    <x:col min="6" max="6" width="18.329999923706055" hidden="0" customWidth="1"/>
    <x:col min="7" max="7" width="27.780000686645508" hidden="0" customWidth="1"/>
    <x:col min="8" max="8" width="25" hidden="0" customWidth="1"/>
    <x:col min="9" max="9" width="18.889999389648438" hidden="0" customWidth="1"/>
    <x:col min="10" max="10" width="20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Actual purchase-order and physical receipt quantities are pieces in Each. They are not watts, driver output, outlet capacity or a completeness check for an electrical circuit.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physical events row 67. Keep driver, lamp and accessory order lines identifiable. Planning changes do not create or amend an actual purchase order.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Item Type ID</x:v>
      </x:c>
      <x:c r="C7" s="18" t="str">
        <x:v>Specification revision</x:v>
      </x:c>
      <x:c r="D7" s="18" t="str">
        <x:v>Item / scope reference</x:v>
      </x:c>
      <x:c r="E7" s="18" t="str">
        <x:v>Purchase order reference</x:v>
      </x:c>
      <x:c r="F7" s="18" t="str">
        <x:v>Ordered pieces (Each)</x:v>
      </x:c>
      <x:c r="G7" s="18" t="str">
        <x:v>Final delivery declared</x:v>
      </x:c>
      <x:c r="H7" s="18" t="str">
        <x:v>Received pieces (Each)</x:v>
      </x:c>
      <x:c r="I7" s="18" t="str">
        <x:v>Accepted pieces (Each)</x:v>
      </x:c>
      <x:c r="J7" s="18" t="str">
        <x:v>Outstanding pieces (Each)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8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Schedule'!$F$8:$F$57,MATCH(B8,'Item Schedule'!$A$8:$A$57,0))&lt;&gt;C8,"Revision mismatch",IF(INDEX('Item Schedule'!$K$8:$K$57,MATCH(B8,'Item Schedule'!$A$8:$A$57,0))&lt;&gt;"Recorded","Item record incomplete","Linked")))))))="Linked",SUMIFS('Receipt'!$E$68:$E$117,'Receipt'!$B$68:$B$117,A8,'Receipt'!$C$68:$C$117,C8),""))</x:f>
      </x:c>
      <x:c r="I8" s="28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Schedule'!$F$8:$F$57,MATCH(B8,'Item Schedule'!$A$8:$A$57,0))&lt;&gt;C8,"Revision mismatch",IF(INDEX('Item Schedule'!$K$8:$K$57,MATCH(B8,'Item Schedule'!$A$8:$A$57,0))&lt;&gt;"Recorded","Item record incomplete","Linked")))))))="Linked",SUMIFS('Receipt'!$F$68:$F$117,'Receipt'!$B$68:$B$117,A8,'Receipt'!$C$68:$C$117,C8,'Receipt'!$K$68:$K$117,"Receipt recorded"),""))</x:f>
      </x:c>
      <x:c r="J8" s="28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Schedule'!$F$8:$F$57,MATCH(B8,'Item Schedule'!$A$8:$A$57,0))&lt;&gt;C8,"Revision mismatch",IF(INDEX('Item Schedule'!$K$8:$K$57,MATCH(B8,'Item Schedule'!$A$8:$A$57,0))&lt;&gt;"Recorded","Item record incomplete","Linked")))))))="Linked",F8-I8,""))</x:f>
      </x:c>
      <x:c r="K8" s="25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Schedule'!$F$8:$F$57,MATCH(B8,'Item Schedule'!$A$8:$A$57,0))&lt;&gt;C8,"Revision mismatch",IF(INDEX('Item Schedule'!$K$8:$K$57,MATCH(B8,'Item Schedule'!$A$8:$A$57,0))&lt;&gt;"Recorded","Item record incomplete","Linked")))))))&lt;&gt;"Linked",IF(COUNTIFS('Receipt'!$A$8:$A$57,A8)&lt;&gt;1,"Duplicate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Schedule'!$F$8:$F$57,MATCH(B8,'Item Schedule'!$A$8:$A$57,0))&lt;&gt;C8,"Revision mismatch",IF(INDEX('Item Schedule'!$K$8:$K$57,MATCH(B8,'Item Schedule'!$A$8:$A$57,0))&lt;&gt;"Recorded","Item record incomplete","Linked"))))))),IF(COUNTIFS('Receipt'!$B$68:$B$117,A8)&lt;&gt;COUNTIFS('Receipt'!$B$68:$B$117,A8,'Receipt'!$C$68:$C$117,C8),"Resolve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8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Schedule'!$F$8:$F$57,MATCH(B9,'Item Schedule'!$A$8:$A$57,0))&lt;&gt;C9,"Revision mismatch",IF(INDEX('Item Schedule'!$K$8:$K$57,MATCH(B9,'Item Schedule'!$A$8:$A$57,0))&lt;&gt;"Recorded","Item record incomplete","Linked")))))))="Linked",SUMIFS('Receipt'!$E$68:$E$117,'Receipt'!$B$68:$B$117,A9,'Receipt'!$C$68:$C$117,C9),""))</x:f>
      </x:c>
      <x:c r="I9" s="28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Schedule'!$F$8:$F$57,MATCH(B9,'Item Schedule'!$A$8:$A$57,0))&lt;&gt;C9,"Revision mismatch",IF(INDEX('Item Schedule'!$K$8:$K$57,MATCH(B9,'Item Schedule'!$A$8:$A$57,0))&lt;&gt;"Recorded","Item record incomplete","Linked")))))))="Linked",SUMIFS('Receipt'!$F$68:$F$117,'Receipt'!$B$68:$B$117,A9,'Receipt'!$C$68:$C$117,C9,'Receipt'!$K$68:$K$117,"Receipt recorded"),""))</x:f>
      </x:c>
      <x:c r="J9" s="28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Schedule'!$F$8:$F$57,MATCH(B9,'Item Schedule'!$A$8:$A$57,0))&lt;&gt;C9,"Revision mismatch",IF(INDEX('Item Schedule'!$K$8:$K$57,MATCH(B9,'Item Schedule'!$A$8:$A$57,0))&lt;&gt;"Recorded","Item record incomplete","Linked")))))))="Linked",F9-I9,""))</x:f>
      </x:c>
      <x:c r="K9" s="25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Schedule'!$F$8:$F$57,MATCH(B9,'Item Schedule'!$A$8:$A$57,0))&lt;&gt;C9,"Revision mismatch",IF(INDEX('Item Schedule'!$K$8:$K$57,MATCH(B9,'Item Schedule'!$A$8:$A$57,0))&lt;&gt;"Recorded","Item record incomplete","Linked")))))))&lt;&gt;"Linked",IF(COUNTIFS('Receipt'!$A$8:$A$57,A9)&lt;&gt;1,"Duplicate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Schedule'!$F$8:$F$57,MATCH(B9,'Item Schedule'!$A$8:$A$57,0))&lt;&gt;C9,"Revision mismatch",IF(INDEX('Item Schedule'!$K$8:$K$57,MATCH(B9,'Item Schedule'!$A$8:$A$57,0))&lt;&gt;"Recorded","Item record incomplete","Linked"))))))),IF(COUNTIFS('Receipt'!$B$68:$B$117,A9)&lt;&gt;COUNTIFS('Receipt'!$B$68:$B$117,A9,'Receipt'!$C$68:$C$117,C9),"Resolve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8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Schedule'!$F$8:$F$57,MATCH(B10,'Item Schedule'!$A$8:$A$57,0))&lt;&gt;C10,"Revision mismatch",IF(INDEX('Item Schedule'!$K$8:$K$57,MATCH(B10,'Item Schedule'!$A$8:$A$57,0))&lt;&gt;"Recorded","Item record incomplete","Linked")))))))="Linked",SUMIFS('Receipt'!$E$68:$E$117,'Receipt'!$B$68:$B$117,A10,'Receipt'!$C$68:$C$117,C10),""))</x:f>
      </x:c>
      <x:c r="I10" s="28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Schedule'!$F$8:$F$57,MATCH(B10,'Item Schedule'!$A$8:$A$57,0))&lt;&gt;C10,"Revision mismatch",IF(INDEX('Item Schedule'!$K$8:$K$57,MATCH(B10,'Item Schedule'!$A$8:$A$57,0))&lt;&gt;"Recorded","Item record incomplete","Linked")))))))="Linked",SUMIFS('Receipt'!$F$68:$F$117,'Receipt'!$B$68:$B$117,A10,'Receipt'!$C$68:$C$117,C10,'Receipt'!$K$68:$K$117,"Receipt recorded"),""))</x:f>
      </x:c>
      <x:c r="J10" s="28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Schedule'!$F$8:$F$57,MATCH(B10,'Item Schedule'!$A$8:$A$57,0))&lt;&gt;C10,"Revision mismatch",IF(INDEX('Item Schedule'!$K$8:$K$57,MATCH(B10,'Item Schedule'!$A$8:$A$57,0))&lt;&gt;"Recorded","Item record incomplete","Linked")))))))="Linked",F10-I10,""))</x:f>
      </x:c>
      <x:c r="K10" s="25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Schedule'!$F$8:$F$57,MATCH(B10,'Item Schedule'!$A$8:$A$57,0))&lt;&gt;C10,"Revision mismatch",IF(INDEX('Item Schedule'!$K$8:$K$57,MATCH(B10,'Item Schedule'!$A$8:$A$57,0))&lt;&gt;"Recorded","Item record incomplete","Linked")))))))&lt;&gt;"Linked",IF(COUNTIFS('Receipt'!$A$8:$A$57,A10)&lt;&gt;1,"Duplicate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Schedule'!$F$8:$F$57,MATCH(B10,'Item Schedule'!$A$8:$A$57,0))&lt;&gt;C10,"Revision mismatch",IF(INDEX('Item Schedule'!$K$8:$K$57,MATCH(B10,'Item Schedule'!$A$8:$A$57,0))&lt;&gt;"Recorded","Item record incomplete","Linked"))))))),IF(COUNTIFS('Receipt'!$B$68:$B$117,A10)&lt;&gt;COUNTIFS('Receipt'!$B$68:$B$117,A10,'Receipt'!$C$68:$C$117,C10),"Resolve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8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Schedule'!$F$8:$F$57,MATCH(B11,'Item Schedule'!$A$8:$A$57,0))&lt;&gt;C11,"Revision mismatch",IF(INDEX('Item Schedule'!$K$8:$K$57,MATCH(B11,'Item Schedule'!$A$8:$A$57,0))&lt;&gt;"Recorded","Item record incomplete","Linked")))))))="Linked",SUMIFS('Receipt'!$E$68:$E$117,'Receipt'!$B$68:$B$117,A11,'Receipt'!$C$68:$C$117,C11),""))</x:f>
      </x:c>
      <x:c r="I11" s="28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Schedule'!$F$8:$F$57,MATCH(B11,'Item Schedule'!$A$8:$A$57,0))&lt;&gt;C11,"Revision mismatch",IF(INDEX('Item Schedule'!$K$8:$K$57,MATCH(B11,'Item Schedule'!$A$8:$A$57,0))&lt;&gt;"Recorded","Item record incomplete","Linked")))))))="Linked",SUMIFS('Receipt'!$F$68:$F$117,'Receipt'!$B$68:$B$117,A11,'Receipt'!$C$68:$C$117,C11,'Receipt'!$K$68:$K$117,"Receipt recorded"),""))</x:f>
      </x:c>
      <x:c r="J11" s="28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Schedule'!$F$8:$F$57,MATCH(B11,'Item Schedule'!$A$8:$A$57,0))&lt;&gt;C11,"Revision mismatch",IF(INDEX('Item Schedule'!$K$8:$K$57,MATCH(B11,'Item Schedule'!$A$8:$A$57,0))&lt;&gt;"Recorded","Item record incomplete","Linked")))))))="Linked",F11-I11,""))</x:f>
      </x:c>
      <x:c r="K11" s="25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Schedule'!$F$8:$F$57,MATCH(B11,'Item Schedule'!$A$8:$A$57,0))&lt;&gt;C11,"Revision mismatch",IF(INDEX('Item Schedule'!$K$8:$K$57,MATCH(B11,'Item Schedule'!$A$8:$A$57,0))&lt;&gt;"Recorded","Item record incomplete","Linked")))))))&lt;&gt;"Linked",IF(COUNTIFS('Receipt'!$A$8:$A$57,A11)&lt;&gt;1,"Duplicate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Schedule'!$F$8:$F$57,MATCH(B11,'Item Schedule'!$A$8:$A$57,0))&lt;&gt;C11,"Revision mismatch",IF(INDEX('Item Schedule'!$K$8:$K$57,MATCH(B11,'Item Schedule'!$A$8:$A$57,0))&lt;&gt;"Recorded","Item record incomplete","Linked"))))))),IF(COUNTIFS('Receipt'!$B$68:$B$117,A11)&lt;&gt;COUNTIFS('Receipt'!$B$68:$B$117,A11,'Receipt'!$C$68:$C$117,C11),"Resolve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8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Schedule'!$F$8:$F$57,MATCH(B12,'Item Schedule'!$A$8:$A$57,0))&lt;&gt;C12,"Revision mismatch",IF(INDEX('Item Schedule'!$K$8:$K$57,MATCH(B12,'Item Schedule'!$A$8:$A$57,0))&lt;&gt;"Recorded","Item record incomplete","Linked")))))))="Linked",SUMIFS('Receipt'!$E$68:$E$117,'Receipt'!$B$68:$B$117,A12,'Receipt'!$C$68:$C$117,C12),""))</x:f>
      </x:c>
      <x:c r="I12" s="28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Schedule'!$F$8:$F$57,MATCH(B12,'Item Schedule'!$A$8:$A$57,0))&lt;&gt;C12,"Revision mismatch",IF(INDEX('Item Schedule'!$K$8:$K$57,MATCH(B12,'Item Schedule'!$A$8:$A$57,0))&lt;&gt;"Recorded","Item record incomplete","Linked")))))))="Linked",SUMIFS('Receipt'!$F$68:$F$117,'Receipt'!$B$68:$B$117,A12,'Receipt'!$C$68:$C$117,C12,'Receipt'!$K$68:$K$117,"Receipt recorded"),""))</x:f>
      </x:c>
      <x:c r="J12" s="28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Schedule'!$F$8:$F$57,MATCH(B12,'Item Schedule'!$A$8:$A$57,0))&lt;&gt;C12,"Revision mismatch",IF(INDEX('Item Schedule'!$K$8:$K$57,MATCH(B12,'Item Schedule'!$A$8:$A$57,0))&lt;&gt;"Recorded","Item record incomplete","Linked")))))))="Linked",F12-I12,""))</x:f>
      </x:c>
      <x:c r="K12" s="25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Schedule'!$F$8:$F$57,MATCH(B12,'Item Schedule'!$A$8:$A$57,0))&lt;&gt;C12,"Revision mismatch",IF(INDEX('Item Schedule'!$K$8:$K$57,MATCH(B12,'Item Schedule'!$A$8:$A$57,0))&lt;&gt;"Recorded","Item record incomplete","Linked")))))))&lt;&gt;"Linked",IF(COUNTIFS('Receipt'!$A$8:$A$57,A12)&lt;&gt;1,"Duplicate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Schedule'!$F$8:$F$57,MATCH(B12,'Item Schedule'!$A$8:$A$57,0))&lt;&gt;C12,"Revision mismatch",IF(INDEX('Item Schedule'!$K$8:$K$57,MATCH(B12,'Item Schedule'!$A$8:$A$57,0))&lt;&gt;"Recorded","Item record incomplete","Linked"))))))),IF(COUNTIFS('Receipt'!$B$68:$B$117,A12)&lt;&gt;COUNTIFS('Receipt'!$B$68:$B$117,A12,'Receipt'!$C$68:$C$117,C12),"Resolve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8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Schedule'!$F$8:$F$57,MATCH(B13,'Item Schedule'!$A$8:$A$57,0))&lt;&gt;C13,"Revision mismatch",IF(INDEX('Item Schedule'!$K$8:$K$57,MATCH(B13,'Item Schedule'!$A$8:$A$57,0))&lt;&gt;"Recorded","Item record incomplete","Linked")))))))="Linked",SUMIFS('Receipt'!$E$68:$E$117,'Receipt'!$B$68:$B$117,A13,'Receipt'!$C$68:$C$117,C13),""))</x:f>
      </x:c>
      <x:c r="I13" s="28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Schedule'!$F$8:$F$57,MATCH(B13,'Item Schedule'!$A$8:$A$57,0))&lt;&gt;C13,"Revision mismatch",IF(INDEX('Item Schedule'!$K$8:$K$57,MATCH(B13,'Item Schedule'!$A$8:$A$57,0))&lt;&gt;"Recorded","Item record incomplete","Linked")))))))="Linked",SUMIFS('Receipt'!$F$68:$F$117,'Receipt'!$B$68:$B$117,A13,'Receipt'!$C$68:$C$117,C13,'Receipt'!$K$68:$K$117,"Receipt recorded"),""))</x:f>
      </x:c>
      <x:c r="J13" s="28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Schedule'!$F$8:$F$57,MATCH(B13,'Item Schedule'!$A$8:$A$57,0))&lt;&gt;C13,"Revision mismatch",IF(INDEX('Item Schedule'!$K$8:$K$57,MATCH(B13,'Item Schedule'!$A$8:$A$57,0))&lt;&gt;"Recorded","Item record incomplete","Linked")))))))="Linked",F13-I13,""))</x:f>
      </x:c>
      <x:c r="K13" s="25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Schedule'!$F$8:$F$57,MATCH(B13,'Item Schedule'!$A$8:$A$57,0))&lt;&gt;C13,"Revision mismatch",IF(INDEX('Item Schedule'!$K$8:$K$57,MATCH(B13,'Item Schedule'!$A$8:$A$57,0))&lt;&gt;"Recorded","Item record incomplete","Linked")))))))&lt;&gt;"Linked",IF(COUNTIFS('Receipt'!$A$8:$A$57,A13)&lt;&gt;1,"Duplicate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Schedule'!$F$8:$F$57,MATCH(B13,'Item Schedule'!$A$8:$A$57,0))&lt;&gt;C13,"Revision mismatch",IF(INDEX('Item Schedule'!$K$8:$K$57,MATCH(B13,'Item Schedule'!$A$8:$A$57,0))&lt;&gt;"Recorded","Item record incomplete","Linked"))))))),IF(COUNTIFS('Receipt'!$B$68:$B$117,A13)&lt;&gt;COUNTIFS('Receipt'!$B$68:$B$117,A13,'Receipt'!$C$68:$C$117,C13),"Resolve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8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Schedule'!$F$8:$F$57,MATCH(B14,'Item Schedule'!$A$8:$A$57,0))&lt;&gt;C14,"Revision mismatch",IF(INDEX('Item Schedule'!$K$8:$K$57,MATCH(B14,'Item Schedule'!$A$8:$A$57,0))&lt;&gt;"Recorded","Item record incomplete","Linked")))))))="Linked",SUMIFS('Receipt'!$E$68:$E$117,'Receipt'!$B$68:$B$117,A14,'Receipt'!$C$68:$C$117,C14),""))</x:f>
      </x:c>
      <x:c r="I14" s="28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Schedule'!$F$8:$F$57,MATCH(B14,'Item Schedule'!$A$8:$A$57,0))&lt;&gt;C14,"Revision mismatch",IF(INDEX('Item Schedule'!$K$8:$K$57,MATCH(B14,'Item Schedule'!$A$8:$A$57,0))&lt;&gt;"Recorded","Item record incomplete","Linked")))))))="Linked",SUMIFS('Receipt'!$F$68:$F$117,'Receipt'!$B$68:$B$117,A14,'Receipt'!$C$68:$C$117,C14,'Receipt'!$K$68:$K$117,"Receipt recorded"),""))</x:f>
      </x:c>
      <x:c r="J14" s="28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Schedule'!$F$8:$F$57,MATCH(B14,'Item Schedule'!$A$8:$A$57,0))&lt;&gt;C14,"Revision mismatch",IF(INDEX('Item Schedule'!$K$8:$K$57,MATCH(B14,'Item Schedule'!$A$8:$A$57,0))&lt;&gt;"Recorded","Item record incomplete","Linked")))))))="Linked",F14-I14,""))</x:f>
      </x:c>
      <x:c r="K14" s="25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Schedule'!$F$8:$F$57,MATCH(B14,'Item Schedule'!$A$8:$A$57,0))&lt;&gt;C14,"Revision mismatch",IF(INDEX('Item Schedule'!$K$8:$K$57,MATCH(B14,'Item Schedule'!$A$8:$A$57,0))&lt;&gt;"Recorded","Item record incomplete","Linked")))))))&lt;&gt;"Linked",IF(COUNTIFS('Receipt'!$A$8:$A$57,A14)&lt;&gt;1,"Duplicate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Schedule'!$F$8:$F$57,MATCH(B14,'Item Schedule'!$A$8:$A$57,0))&lt;&gt;C14,"Revision mismatch",IF(INDEX('Item Schedule'!$K$8:$K$57,MATCH(B14,'Item Schedule'!$A$8:$A$57,0))&lt;&gt;"Recorded","Item record incomplete","Linked"))))))),IF(COUNTIFS('Receipt'!$B$68:$B$117,A14)&lt;&gt;COUNTIFS('Receipt'!$B$68:$B$117,A14,'Receipt'!$C$68:$C$117,C14),"Resolve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8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Schedule'!$F$8:$F$57,MATCH(B15,'Item Schedule'!$A$8:$A$57,0))&lt;&gt;C15,"Revision mismatch",IF(INDEX('Item Schedule'!$K$8:$K$57,MATCH(B15,'Item Schedule'!$A$8:$A$57,0))&lt;&gt;"Recorded","Item record incomplete","Linked")))))))="Linked",SUMIFS('Receipt'!$E$68:$E$117,'Receipt'!$B$68:$B$117,A15,'Receipt'!$C$68:$C$117,C15),""))</x:f>
      </x:c>
      <x:c r="I15" s="28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Schedule'!$F$8:$F$57,MATCH(B15,'Item Schedule'!$A$8:$A$57,0))&lt;&gt;C15,"Revision mismatch",IF(INDEX('Item Schedule'!$K$8:$K$57,MATCH(B15,'Item Schedule'!$A$8:$A$57,0))&lt;&gt;"Recorded","Item record incomplete","Linked")))))))="Linked",SUMIFS('Receipt'!$F$68:$F$117,'Receipt'!$B$68:$B$117,A15,'Receipt'!$C$68:$C$117,C15,'Receipt'!$K$68:$K$117,"Receipt recorded"),""))</x:f>
      </x:c>
      <x:c r="J15" s="28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Schedule'!$F$8:$F$57,MATCH(B15,'Item Schedule'!$A$8:$A$57,0))&lt;&gt;C15,"Revision mismatch",IF(INDEX('Item Schedule'!$K$8:$K$57,MATCH(B15,'Item Schedule'!$A$8:$A$57,0))&lt;&gt;"Recorded","Item record incomplete","Linked")))))))="Linked",F15-I15,""))</x:f>
      </x:c>
      <x:c r="K15" s="25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Schedule'!$F$8:$F$57,MATCH(B15,'Item Schedule'!$A$8:$A$57,0))&lt;&gt;C15,"Revision mismatch",IF(INDEX('Item Schedule'!$K$8:$K$57,MATCH(B15,'Item Schedule'!$A$8:$A$57,0))&lt;&gt;"Recorded","Item record incomplete","Linked")))))))&lt;&gt;"Linked",IF(COUNTIFS('Receipt'!$A$8:$A$57,A15)&lt;&gt;1,"Duplicate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Schedule'!$F$8:$F$57,MATCH(B15,'Item Schedule'!$A$8:$A$57,0))&lt;&gt;C15,"Revision mismatch",IF(INDEX('Item Schedule'!$K$8:$K$57,MATCH(B15,'Item Schedule'!$A$8:$A$57,0))&lt;&gt;"Recorded","Item record incomplete","Linked"))))))),IF(COUNTIFS('Receipt'!$B$68:$B$117,A15)&lt;&gt;COUNTIFS('Receipt'!$B$68:$B$117,A15,'Receipt'!$C$68:$C$117,C15),"Resolve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8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Schedule'!$F$8:$F$57,MATCH(B16,'Item Schedule'!$A$8:$A$57,0))&lt;&gt;C16,"Revision mismatch",IF(INDEX('Item Schedule'!$K$8:$K$57,MATCH(B16,'Item Schedule'!$A$8:$A$57,0))&lt;&gt;"Recorded","Item record incomplete","Linked")))))))="Linked",SUMIFS('Receipt'!$E$68:$E$117,'Receipt'!$B$68:$B$117,A16,'Receipt'!$C$68:$C$117,C16),""))</x:f>
      </x:c>
      <x:c r="I16" s="28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Schedule'!$F$8:$F$57,MATCH(B16,'Item Schedule'!$A$8:$A$57,0))&lt;&gt;C16,"Revision mismatch",IF(INDEX('Item Schedule'!$K$8:$K$57,MATCH(B16,'Item Schedule'!$A$8:$A$57,0))&lt;&gt;"Recorded","Item record incomplete","Linked")))))))="Linked",SUMIFS('Receipt'!$F$68:$F$117,'Receipt'!$B$68:$B$117,A16,'Receipt'!$C$68:$C$117,C16,'Receipt'!$K$68:$K$117,"Receipt recorded"),""))</x:f>
      </x:c>
      <x:c r="J16" s="28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Schedule'!$F$8:$F$57,MATCH(B16,'Item Schedule'!$A$8:$A$57,0))&lt;&gt;C16,"Revision mismatch",IF(INDEX('Item Schedule'!$K$8:$K$57,MATCH(B16,'Item Schedule'!$A$8:$A$57,0))&lt;&gt;"Recorded","Item record incomplete","Linked")))))))="Linked",F16-I16,""))</x:f>
      </x:c>
      <x:c r="K16" s="25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Schedule'!$F$8:$F$57,MATCH(B16,'Item Schedule'!$A$8:$A$57,0))&lt;&gt;C16,"Revision mismatch",IF(INDEX('Item Schedule'!$K$8:$K$57,MATCH(B16,'Item Schedule'!$A$8:$A$57,0))&lt;&gt;"Recorded","Item record incomplete","Linked")))))))&lt;&gt;"Linked",IF(COUNTIFS('Receipt'!$A$8:$A$57,A16)&lt;&gt;1,"Duplicate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Schedule'!$F$8:$F$57,MATCH(B16,'Item Schedule'!$A$8:$A$57,0))&lt;&gt;C16,"Revision mismatch",IF(INDEX('Item Schedule'!$K$8:$K$57,MATCH(B16,'Item Schedule'!$A$8:$A$57,0))&lt;&gt;"Recorded","Item record incomplete","Linked"))))))),IF(COUNTIFS('Receipt'!$B$68:$B$117,A16)&lt;&gt;COUNTIFS('Receipt'!$B$68:$B$117,A16,'Receipt'!$C$68:$C$117,C16),"Resolve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8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Schedule'!$F$8:$F$57,MATCH(B17,'Item Schedule'!$A$8:$A$57,0))&lt;&gt;C17,"Revision mismatch",IF(INDEX('Item Schedule'!$K$8:$K$57,MATCH(B17,'Item Schedule'!$A$8:$A$57,0))&lt;&gt;"Recorded","Item record incomplete","Linked")))))))="Linked",SUMIFS('Receipt'!$E$68:$E$117,'Receipt'!$B$68:$B$117,A17,'Receipt'!$C$68:$C$117,C17),""))</x:f>
      </x:c>
      <x:c r="I17" s="28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Schedule'!$F$8:$F$57,MATCH(B17,'Item Schedule'!$A$8:$A$57,0))&lt;&gt;C17,"Revision mismatch",IF(INDEX('Item Schedule'!$K$8:$K$57,MATCH(B17,'Item Schedule'!$A$8:$A$57,0))&lt;&gt;"Recorded","Item record incomplete","Linked")))))))="Linked",SUMIFS('Receipt'!$F$68:$F$117,'Receipt'!$B$68:$B$117,A17,'Receipt'!$C$68:$C$117,C17,'Receipt'!$K$68:$K$117,"Receipt recorded"),""))</x:f>
      </x:c>
      <x:c r="J17" s="28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Schedule'!$F$8:$F$57,MATCH(B17,'Item Schedule'!$A$8:$A$57,0))&lt;&gt;C17,"Revision mismatch",IF(INDEX('Item Schedule'!$K$8:$K$57,MATCH(B17,'Item Schedule'!$A$8:$A$57,0))&lt;&gt;"Recorded","Item record incomplete","Linked")))))))="Linked",F17-I17,""))</x:f>
      </x:c>
      <x:c r="K17" s="25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Schedule'!$F$8:$F$57,MATCH(B17,'Item Schedule'!$A$8:$A$57,0))&lt;&gt;C17,"Revision mismatch",IF(INDEX('Item Schedule'!$K$8:$K$57,MATCH(B17,'Item Schedule'!$A$8:$A$57,0))&lt;&gt;"Recorded","Item record incomplete","Linked")))))))&lt;&gt;"Linked",IF(COUNTIFS('Receipt'!$A$8:$A$57,A17)&lt;&gt;1,"Duplicate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Schedule'!$F$8:$F$57,MATCH(B17,'Item Schedule'!$A$8:$A$57,0))&lt;&gt;C17,"Revision mismatch",IF(INDEX('Item Schedule'!$K$8:$K$57,MATCH(B17,'Item Schedule'!$A$8:$A$57,0))&lt;&gt;"Recorded","Item record incomplete","Linked"))))))),IF(COUNTIFS('Receipt'!$B$68:$B$117,A17)&lt;&gt;COUNTIFS('Receipt'!$B$68:$B$117,A17,'Receipt'!$C$68:$C$117,C17),"Resolve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8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Schedule'!$F$8:$F$57,MATCH(B18,'Item Schedule'!$A$8:$A$57,0))&lt;&gt;C18,"Revision mismatch",IF(INDEX('Item Schedule'!$K$8:$K$57,MATCH(B18,'Item Schedule'!$A$8:$A$57,0))&lt;&gt;"Recorded","Item record incomplete","Linked")))))))="Linked",SUMIFS('Receipt'!$E$68:$E$117,'Receipt'!$B$68:$B$117,A18,'Receipt'!$C$68:$C$117,C18),""))</x:f>
      </x:c>
      <x:c r="I18" s="28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Schedule'!$F$8:$F$57,MATCH(B18,'Item Schedule'!$A$8:$A$57,0))&lt;&gt;C18,"Revision mismatch",IF(INDEX('Item Schedule'!$K$8:$K$57,MATCH(B18,'Item Schedule'!$A$8:$A$57,0))&lt;&gt;"Recorded","Item record incomplete","Linked")))))))="Linked",SUMIFS('Receipt'!$F$68:$F$117,'Receipt'!$B$68:$B$117,A18,'Receipt'!$C$68:$C$117,C18,'Receipt'!$K$68:$K$117,"Receipt recorded"),""))</x:f>
      </x:c>
      <x:c r="J18" s="28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Schedule'!$F$8:$F$57,MATCH(B18,'Item Schedule'!$A$8:$A$57,0))&lt;&gt;C18,"Revision mismatch",IF(INDEX('Item Schedule'!$K$8:$K$57,MATCH(B18,'Item Schedule'!$A$8:$A$57,0))&lt;&gt;"Recorded","Item record incomplete","Linked")))))))="Linked",F18-I18,""))</x:f>
      </x:c>
      <x:c r="K18" s="25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Schedule'!$F$8:$F$57,MATCH(B18,'Item Schedule'!$A$8:$A$57,0))&lt;&gt;C18,"Revision mismatch",IF(INDEX('Item Schedule'!$K$8:$K$57,MATCH(B18,'Item Schedule'!$A$8:$A$57,0))&lt;&gt;"Recorded","Item record incomplete","Linked")))))))&lt;&gt;"Linked",IF(COUNTIFS('Receipt'!$A$8:$A$57,A18)&lt;&gt;1,"Duplicate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Schedule'!$F$8:$F$57,MATCH(B18,'Item Schedule'!$A$8:$A$57,0))&lt;&gt;C18,"Revision mismatch",IF(INDEX('Item Schedule'!$K$8:$K$57,MATCH(B18,'Item Schedule'!$A$8:$A$57,0))&lt;&gt;"Recorded","Item record incomplete","Linked"))))))),IF(COUNTIFS('Receipt'!$B$68:$B$117,A18)&lt;&gt;COUNTIFS('Receipt'!$B$68:$B$117,A18,'Receipt'!$C$68:$C$117,C18),"Resolve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8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Schedule'!$F$8:$F$57,MATCH(B19,'Item Schedule'!$A$8:$A$57,0))&lt;&gt;C19,"Revision mismatch",IF(INDEX('Item Schedule'!$K$8:$K$57,MATCH(B19,'Item Schedule'!$A$8:$A$57,0))&lt;&gt;"Recorded","Item record incomplete","Linked")))))))="Linked",SUMIFS('Receipt'!$E$68:$E$117,'Receipt'!$B$68:$B$117,A19,'Receipt'!$C$68:$C$117,C19),""))</x:f>
      </x:c>
      <x:c r="I19" s="28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Schedule'!$F$8:$F$57,MATCH(B19,'Item Schedule'!$A$8:$A$57,0))&lt;&gt;C19,"Revision mismatch",IF(INDEX('Item Schedule'!$K$8:$K$57,MATCH(B19,'Item Schedule'!$A$8:$A$57,0))&lt;&gt;"Recorded","Item record incomplete","Linked")))))))="Linked",SUMIFS('Receipt'!$F$68:$F$117,'Receipt'!$B$68:$B$117,A19,'Receipt'!$C$68:$C$117,C19,'Receipt'!$K$68:$K$117,"Receipt recorded"),""))</x:f>
      </x:c>
      <x:c r="J19" s="28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Schedule'!$F$8:$F$57,MATCH(B19,'Item Schedule'!$A$8:$A$57,0))&lt;&gt;C19,"Revision mismatch",IF(INDEX('Item Schedule'!$K$8:$K$57,MATCH(B19,'Item Schedule'!$A$8:$A$57,0))&lt;&gt;"Recorded","Item record incomplete","Linked")))))))="Linked",F19-I19,""))</x:f>
      </x:c>
      <x:c r="K19" s="25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Schedule'!$F$8:$F$57,MATCH(B19,'Item Schedule'!$A$8:$A$57,0))&lt;&gt;C19,"Revision mismatch",IF(INDEX('Item Schedule'!$K$8:$K$57,MATCH(B19,'Item Schedule'!$A$8:$A$57,0))&lt;&gt;"Recorded","Item record incomplete","Linked")))))))&lt;&gt;"Linked",IF(COUNTIFS('Receipt'!$A$8:$A$57,A19)&lt;&gt;1,"Duplicate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Schedule'!$F$8:$F$57,MATCH(B19,'Item Schedule'!$A$8:$A$57,0))&lt;&gt;C19,"Revision mismatch",IF(INDEX('Item Schedule'!$K$8:$K$57,MATCH(B19,'Item Schedule'!$A$8:$A$57,0))&lt;&gt;"Recorded","Item record incomplete","Linked"))))))),IF(COUNTIFS('Receipt'!$B$68:$B$117,A19)&lt;&gt;COUNTIFS('Receipt'!$B$68:$B$117,A19,'Receipt'!$C$68:$C$117,C19),"Resolve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8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Schedule'!$F$8:$F$57,MATCH(B20,'Item Schedule'!$A$8:$A$57,0))&lt;&gt;C20,"Revision mismatch",IF(INDEX('Item Schedule'!$K$8:$K$57,MATCH(B20,'Item Schedule'!$A$8:$A$57,0))&lt;&gt;"Recorded","Item record incomplete","Linked")))))))="Linked",SUMIFS('Receipt'!$E$68:$E$117,'Receipt'!$B$68:$B$117,A20,'Receipt'!$C$68:$C$117,C20),""))</x:f>
      </x:c>
      <x:c r="I20" s="28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Schedule'!$F$8:$F$57,MATCH(B20,'Item Schedule'!$A$8:$A$57,0))&lt;&gt;C20,"Revision mismatch",IF(INDEX('Item Schedule'!$K$8:$K$57,MATCH(B20,'Item Schedule'!$A$8:$A$57,0))&lt;&gt;"Recorded","Item record incomplete","Linked")))))))="Linked",SUMIFS('Receipt'!$F$68:$F$117,'Receipt'!$B$68:$B$117,A20,'Receipt'!$C$68:$C$117,C20,'Receipt'!$K$68:$K$117,"Receipt recorded"),""))</x:f>
      </x:c>
      <x:c r="J20" s="28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Schedule'!$F$8:$F$57,MATCH(B20,'Item Schedule'!$A$8:$A$57,0))&lt;&gt;C20,"Revision mismatch",IF(INDEX('Item Schedule'!$K$8:$K$57,MATCH(B20,'Item Schedule'!$A$8:$A$57,0))&lt;&gt;"Recorded","Item record incomplete","Linked")))))))="Linked",F20-I20,""))</x:f>
      </x:c>
      <x:c r="K20" s="25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Schedule'!$F$8:$F$57,MATCH(B20,'Item Schedule'!$A$8:$A$57,0))&lt;&gt;C20,"Revision mismatch",IF(INDEX('Item Schedule'!$K$8:$K$57,MATCH(B20,'Item Schedule'!$A$8:$A$57,0))&lt;&gt;"Recorded","Item record incomplete","Linked")))))))&lt;&gt;"Linked",IF(COUNTIFS('Receipt'!$A$8:$A$57,A20)&lt;&gt;1,"Duplicate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Schedule'!$F$8:$F$57,MATCH(B20,'Item Schedule'!$A$8:$A$57,0))&lt;&gt;C20,"Revision mismatch",IF(INDEX('Item Schedule'!$K$8:$K$57,MATCH(B20,'Item Schedule'!$A$8:$A$57,0))&lt;&gt;"Recorded","Item record incomplete","Linked"))))))),IF(COUNTIFS('Receipt'!$B$68:$B$117,A20)&lt;&gt;COUNTIFS('Receipt'!$B$68:$B$117,A20,'Receipt'!$C$68:$C$117,C20),"Resolve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8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Schedule'!$F$8:$F$57,MATCH(B21,'Item Schedule'!$A$8:$A$57,0))&lt;&gt;C21,"Revision mismatch",IF(INDEX('Item Schedule'!$K$8:$K$57,MATCH(B21,'Item Schedule'!$A$8:$A$57,0))&lt;&gt;"Recorded","Item record incomplete","Linked")))))))="Linked",SUMIFS('Receipt'!$E$68:$E$117,'Receipt'!$B$68:$B$117,A21,'Receipt'!$C$68:$C$117,C21),""))</x:f>
      </x:c>
      <x:c r="I21" s="28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Schedule'!$F$8:$F$57,MATCH(B21,'Item Schedule'!$A$8:$A$57,0))&lt;&gt;C21,"Revision mismatch",IF(INDEX('Item Schedule'!$K$8:$K$57,MATCH(B21,'Item Schedule'!$A$8:$A$57,0))&lt;&gt;"Recorded","Item record incomplete","Linked")))))))="Linked",SUMIFS('Receipt'!$F$68:$F$117,'Receipt'!$B$68:$B$117,A21,'Receipt'!$C$68:$C$117,C21,'Receipt'!$K$68:$K$117,"Receipt recorded"),""))</x:f>
      </x:c>
      <x:c r="J21" s="28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Schedule'!$F$8:$F$57,MATCH(B21,'Item Schedule'!$A$8:$A$57,0))&lt;&gt;C21,"Revision mismatch",IF(INDEX('Item Schedule'!$K$8:$K$57,MATCH(B21,'Item Schedule'!$A$8:$A$57,0))&lt;&gt;"Recorded","Item record incomplete","Linked")))))))="Linked",F21-I21,""))</x:f>
      </x:c>
      <x:c r="K21" s="25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Schedule'!$F$8:$F$57,MATCH(B21,'Item Schedule'!$A$8:$A$57,0))&lt;&gt;C21,"Revision mismatch",IF(INDEX('Item Schedule'!$K$8:$K$57,MATCH(B21,'Item Schedule'!$A$8:$A$57,0))&lt;&gt;"Recorded","Item record incomplete","Linked")))))))&lt;&gt;"Linked",IF(COUNTIFS('Receipt'!$A$8:$A$57,A21)&lt;&gt;1,"Duplicate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Schedule'!$F$8:$F$57,MATCH(B21,'Item Schedule'!$A$8:$A$57,0))&lt;&gt;C21,"Revision mismatch",IF(INDEX('Item Schedule'!$K$8:$K$57,MATCH(B21,'Item Schedule'!$A$8:$A$57,0))&lt;&gt;"Recorded","Item record incomplete","Linked"))))))),IF(COUNTIFS('Receipt'!$B$68:$B$117,A21)&lt;&gt;COUNTIFS('Receipt'!$B$68:$B$117,A21,'Receipt'!$C$68:$C$117,C21),"Resolve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8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Schedule'!$F$8:$F$57,MATCH(B22,'Item Schedule'!$A$8:$A$57,0))&lt;&gt;C22,"Revision mismatch",IF(INDEX('Item Schedule'!$K$8:$K$57,MATCH(B22,'Item Schedule'!$A$8:$A$57,0))&lt;&gt;"Recorded","Item record incomplete","Linked")))))))="Linked",SUMIFS('Receipt'!$E$68:$E$117,'Receipt'!$B$68:$B$117,A22,'Receipt'!$C$68:$C$117,C22),""))</x:f>
      </x:c>
      <x:c r="I22" s="28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Schedule'!$F$8:$F$57,MATCH(B22,'Item Schedule'!$A$8:$A$57,0))&lt;&gt;C22,"Revision mismatch",IF(INDEX('Item Schedule'!$K$8:$K$57,MATCH(B22,'Item Schedule'!$A$8:$A$57,0))&lt;&gt;"Recorded","Item record incomplete","Linked")))))))="Linked",SUMIFS('Receipt'!$F$68:$F$117,'Receipt'!$B$68:$B$117,A22,'Receipt'!$C$68:$C$117,C22,'Receipt'!$K$68:$K$117,"Receipt recorded"),""))</x:f>
      </x:c>
      <x:c r="J22" s="28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Schedule'!$F$8:$F$57,MATCH(B22,'Item Schedule'!$A$8:$A$57,0))&lt;&gt;C22,"Revision mismatch",IF(INDEX('Item Schedule'!$K$8:$K$57,MATCH(B22,'Item Schedule'!$A$8:$A$57,0))&lt;&gt;"Recorded","Item record incomplete","Linked")))))))="Linked",F22-I22,""))</x:f>
      </x:c>
      <x:c r="K22" s="25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Schedule'!$F$8:$F$57,MATCH(B22,'Item Schedule'!$A$8:$A$57,0))&lt;&gt;C22,"Revision mismatch",IF(INDEX('Item Schedule'!$K$8:$K$57,MATCH(B22,'Item Schedule'!$A$8:$A$57,0))&lt;&gt;"Recorded","Item record incomplete","Linked")))))))&lt;&gt;"Linked",IF(COUNTIFS('Receipt'!$A$8:$A$57,A22)&lt;&gt;1,"Duplicate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Schedule'!$F$8:$F$57,MATCH(B22,'Item Schedule'!$A$8:$A$57,0))&lt;&gt;C22,"Revision mismatch",IF(INDEX('Item Schedule'!$K$8:$K$57,MATCH(B22,'Item Schedule'!$A$8:$A$57,0))&lt;&gt;"Recorded","Item record incomplete","Linked"))))))),IF(COUNTIFS('Receipt'!$B$68:$B$117,A22)&lt;&gt;COUNTIFS('Receipt'!$B$68:$B$117,A22,'Receipt'!$C$68:$C$117,C22),"Resolve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8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Schedule'!$F$8:$F$57,MATCH(B23,'Item Schedule'!$A$8:$A$57,0))&lt;&gt;C23,"Revision mismatch",IF(INDEX('Item Schedule'!$K$8:$K$57,MATCH(B23,'Item Schedule'!$A$8:$A$57,0))&lt;&gt;"Recorded","Item record incomplete","Linked")))))))="Linked",SUMIFS('Receipt'!$E$68:$E$117,'Receipt'!$B$68:$B$117,A23,'Receipt'!$C$68:$C$117,C23),""))</x:f>
      </x:c>
      <x:c r="I23" s="28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Schedule'!$F$8:$F$57,MATCH(B23,'Item Schedule'!$A$8:$A$57,0))&lt;&gt;C23,"Revision mismatch",IF(INDEX('Item Schedule'!$K$8:$K$57,MATCH(B23,'Item Schedule'!$A$8:$A$57,0))&lt;&gt;"Recorded","Item record incomplete","Linked")))))))="Linked",SUMIFS('Receipt'!$F$68:$F$117,'Receipt'!$B$68:$B$117,A23,'Receipt'!$C$68:$C$117,C23,'Receipt'!$K$68:$K$117,"Receipt recorded"),""))</x:f>
      </x:c>
      <x:c r="J23" s="28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Schedule'!$F$8:$F$57,MATCH(B23,'Item Schedule'!$A$8:$A$57,0))&lt;&gt;C23,"Revision mismatch",IF(INDEX('Item Schedule'!$K$8:$K$57,MATCH(B23,'Item Schedule'!$A$8:$A$57,0))&lt;&gt;"Recorded","Item record incomplete","Linked")))))))="Linked",F23-I23,""))</x:f>
      </x:c>
      <x:c r="K23" s="25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Schedule'!$F$8:$F$57,MATCH(B23,'Item Schedule'!$A$8:$A$57,0))&lt;&gt;C23,"Revision mismatch",IF(INDEX('Item Schedule'!$K$8:$K$57,MATCH(B23,'Item Schedule'!$A$8:$A$57,0))&lt;&gt;"Recorded","Item record incomplete","Linked")))))))&lt;&gt;"Linked",IF(COUNTIFS('Receipt'!$A$8:$A$57,A23)&lt;&gt;1,"Duplicate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Schedule'!$F$8:$F$57,MATCH(B23,'Item Schedule'!$A$8:$A$57,0))&lt;&gt;C23,"Revision mismatch",IF(INDEX('Item Schedule'!$K$8:$K$57,MATCH(B23,'Item Schedule'!$A$8:$A$57,0))&lt;&gt;"Recorded","Item record incomplete","Linked"))))))),IF(COUNTIFS('Receipt'!$B$68:$B$117,A23)&lt;&gt;COUNTIFS('Receipt'!$B$68:$B$117,A23,'Receipt'!$C$68:$C$117,C23),"Resolve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8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Schedule'!$F$8:$F$57,MATCH(B24,'Item Schedule'!$A$8:$A$57,0))&lt;&gt;C24,"Revision mismatch",IF(INDEX('Item Schedule'!$K$8:$K$57,MATCH(B24,'Item Schedule'!$A$8:$A$57,0))&lt;&gt;"Recorded","Item record incomplete","Linked")))))))="Linked",SUMIFS('Receipt'!$E$68:$E$117,'Receipt'!$B$68:$B$117,A24,'Receipt'!$C$68:$C$117,C24),""))</x:f>
      </x:c>
      <x:c r="I24" s="28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Schedule'!$F$8:$F$57,MATCH(B24,'Item Schedule'!$A$8:$A$57,0))&lt;&gt;C24,"Revision mismatch",IF(INDEX('Item Schedule'!$K$8:$K$57,MATCH(B24,'Item Schedule'!$A$8:$A$57,0))&lt;&gt;"Recorded","Item record incomplete","Linked")))))))="Linked",SUMIFS('Receipt'!$F$68:$F$117,'Receipt'!$B$68:$B$117,A24,'Receipt'!$C$68:$C$117,C24,'Receipt'!$K$68:$K$117,"Receipt recorded"),""))</x:f>
      </x:c>
      <x:c r="J24" s="28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Schedule'!$F$8:$F$57,MATCH(B24,'Item Schedule'!$A$8:$A$57,0))&lt;&gt;C24,"Revision mismatch",IF(INDEX('Item Schedule'!$K$8:$K$57,MATCH(B24,'Item Schedule'!$A$8:$A$57,0))&lt;&gt;"Recorded","Item record incomplete","Linked")))))))="Linked",F24-I24,""))</x:f>
      </x:c>
      <x:c r="K24" s="25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Schedule'!$F$8:$F$57,MATCH(B24,'Item Schedule'!$A$8:$A$57,0))&lt;&gt;C24,"Revision mismatch",IF(INDEX('Item Schedule'!$K$8:$K$57,MATCH(B24,'Item Schedule'!$A$8:$A$57,0))&lt;&gt;"Recorded","Item record incomplete","Linked")))))))&lt;&gt;"Linked",IF(COUNTIFS('Receipt'!$A$8:$A$57,A24)&lt;&gt;1,"Duplicate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Schedule'!$F$8:$F$57,MATCH(B24,'Item Schedule'!$A$8:$A$57,0))&lt;&gt;C24,"Revision mismatch",IF(INDEX('Item Schedule'!$K$8:$K$57,MATCH(B24,'Item Schedule'!$A$8:$A$57,0))&lt;&gt;"Recorded","Item record incomplete","Linked"))))))),IF(COUNTIFS('Receipt'!$B$68:$B$117,A24)&lt;&gt;COUNTIFS('Receipt'!$B$68:$B$117,A24,'Receipt'!$C$68:$C$117,C24),"Resolve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8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Schedule'!$F$8:$F$57,MATCH(B25,'Item Schedule'!$A$8:$A$57,0))&lt;&gt;C25,"Revision mismatch",IF(INDEX('Item Schedule'!$K$8:$K$57,MATCH(B25,'Item Schedule'!$A$8:$A$57,0))&lt;&gt;"Recorded","Item record incomplete","Linked")))))))="Linked",SUMIFS('Receipt'!$E$68:$E$117,'Receipt'!$B$68:$B$117,A25,'Receipt'!$C$68:$C$117,C25),""))</x:f>
      </x:c>
      <x:c r="I25" s="28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Schedule'!$F$8:$F$57,MATCH(B25,'Item Schedule'!$A$8:$A$57,0))&lt;&gt;C25,"Revision mismatch",IF(INDEX('Item Schedule'!$K$8:$K$57,MATCH(B25,'Item Schedule'!$A$8:$A$57,0))&lt;&gt;"Recorded","Item record incomplete","Linked")))))))="Linked",SUMIFS('Receipt'!$F$68:$F$117,'Receipt'!$B$68:$B$117,A25,'Receipt'!$C$68:$C$117,C25,'Receipt'!$K$68:$K$117,"Receipt recorded"),""))</x:f>
      </x:c>
      <x:c r="J25" s="28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Schedule'!$F$8:$F$57,MATCH(B25,'Item Schedule'!$A$8:$A$57,0))&lt;&gt;C25,"Revision mismatch",IF(INDEX('Item Schedule'!$K$8:$K$57,MATCH(B25,'Item Schedule'!$A$8:$A$57,0))&lt;&gt;"Recorded","Item record incomplete","Linked")))))))="Linked",F25-I25,""))</x:f>
      </x:c>
      <x:c r="K25" s="25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Schedule'!$F$8:$F$57,MATCH(B25,'Item Schedule'!$A$8:$A$57,0))&lt;&gt;C25,"Revision mismatch",IF(INDEX('Item Schedule'!$K$8:$K$57,MATCH(B25,'Item Schedule'!$A$8:$A$57,0))&lt;&gt;"Recorded","Item record incomplete","Linked")))))))&lt;&gt;"Linked",IF(COUNTIFS('Receipt'!$A$8:$A$57,A25)&lt;&gt;1,"Duplicate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Schedule'!$F$8:$F$57,MATCH(B25,'Item Schedule'!$A$8:$A$57,0))&lt;&gt;C25,"Revision mismatch",IF(INDEX('Item Schedule'!$K$8:$K$57,MATCH(B25,'Item Schedule'!$A$8:$A$57,0))&lt;&gt;"Recorded","Item record incomplete","Linked"))))))),IF(COUNTIFS('Receipt'!$B$68:$B$117,A25)&lt;&gt;COUNTIFS('Receipt'!$B$68:$B$117,A25,'Receipt'!$C$68:$C$117,C25),"Resolve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8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Schedule'!$F$8:$F$57,MATCH(B26,'Item Schedule'!$A$8:$A$57,0))&lt;&gt;C26,"Revision mismatch",IF(INDEX('Item Schedule'!$K$8:$K$57,MATCH(B26,'Item Schedule'!$A$8:$A$57,0))&lt;&gt;"Recorded","Item record incomplete","Linked")))))))="Linked",SUMIFS('Receipt'!$E$68:$E$117,'Receipt'!$B$68:$B$117,A26,'Receipt'!$C$68:$C$117,C26),""))</x:f>
      </x:c>
      <x:c r="I26" s="28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Schedule'!$F$8:$F$57,MATCH(B26,'Item Schedule'!$A$8:$A$57,0))&lt;&gt;C26,"Revision mismatch",IF(INDEX('Item Schedule'!$K$8:$K$57,MATCH(B26,'Item Schedule'!$A$8:$A$57,0))&lt;&gt;"Recorded","Item record incomplete","Linked")))))))="Linked",SUMIFS('Receipt'!$F$68:$F$117,'Receipt'!$B$68:$B$117,A26,'Receipt'!$C$68:$C$117,C26,'Receipt'!$K$68:$K$117,"Receipt recorded"),""))</x:f>
      </x:c>
      <x:c r="J26" s="28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Schedule'!$F$8:$F$57,MATCH(B26,'Item Schedule'!$A$8:$A$57,0))&lt;&gt;C26,"Revision mismatch",IF(INDEX('Item Schedule'!$K$8:$K$57,MATCH(B26,'Item Schedule'!$A$8:$A$57,0))&lt;&gt;"Recorded","Item record incomplete","Linked")))))))="Linked",F26-I26,""))</x:f>
      </x:c>
      <x:c r="K26" s="25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Schedule'!$F$8:$F$57,MATCH(B26,'Item Schedule'!$A$8:$A$57,0))&lt;&gt;C26,"Revision mismatch",IF(INDEX('Item Schedule'!$K$8:$K$57,MATCH(B26,'Item Schedule'!$A$8:$A$57,0))&lt;&gt;"Recorded","Item record incomplete","Linked")))))))&lt;&gt;"Linked",IF(COUNTIFS('Receipt'!$A$8:$A$57,A26)&lt;&gt;1,"Duplicate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Schedule'!$F$8:$F$57,MATCH(B26,'Item Schedule'!$A$8:$A$57,0))&lt;&gt;C26,"Revision mismatch",IF(INDEX('Item Schedule'!$K$8:$K$57,MATCH(B26,'Item Schedule'!$A$8:$A$57,0))&lt;&gt;"Recorded","Item record incomplete","Linked"))))))),IF(COUNTIFS('Receipt'!$B$68:$B$117,A26)&lt;&gt;COUNTIFS('Receipt'!$B$68:$B$117,A26,'Receipt'!$C$68:$C$117,C26),"Resolve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8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Schedule'!$F$8:$F$57,MATCH(B27,'Item Schedule'!$A$8:$A$57,0))&lt;&gt;C27,"Revision mismatch",IF(INDEX('Item Schedule'!$K$8:$K$57,MATCH(B27,'Item Schedule'!$A$8:$A$57,0))&lt;&gt;"Recorded","Item record incomplete","Linked")))))))="Linked",SUMIFS('Receipt'!$E$68:$E$117,'Receipt'!$B$68:$B$117,A27,'Receipt'!$C$68:$C$117,C27),""))</x:f>
      </x:c>
      <x:c r="I27" s="28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Schedule'!$F$8:$F$57,MATCH(B27,'Item Schedule'!$A$8:$A$57,0))&lt;&gt;C27,"Revision mismatch",IF(INDEX('Item Schedule'!$K$8:$K$57,MATCH(B27,'Item Schedule'!$A$8:$A$57,0))&lt;&gt;"Recorded","Item record incomplete","Linked")))))))="Linked",SUMIFS('Receipt'!$F$68:$F$117,'Receipt'!$B$68:$B$117,A27,'Receipt'!$C$68:$C$117,C27,'Receipt'!$K$68:$K$117,"Receipt recorded"),""))</x:f>
      </x:c>
      <x:c r="J27" s="28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Schedule'!$F$8:$F$57,MATCH(B27,'Item Schedule'!$A$8:$A$57,0))&lt;&gt;C27,"Revision mismatch",IF(INDEX('Item Schedule'!$K$8:$K$57,MATCH(B27,'Item Schedule'!$A$8:$A$57,0))&lt;&gt;"Recorded","Item record incomplete","Linked")))))))="Linked",F27-I27,""))</x:f>
      </x:c>
      <x:c r="K27" s="25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Schedule'!$F$8:$F$57,MATCH(B27,'Item Schedule'!$A$8:$A$57,0))&lt;&gt;C27,"Revision mismatch",IF(INDEX('Item Schedule'!$K$8:$K$57,MATCH(B27,'Item Schedule'!$A$8:$A$57,0))&lt;&gt;"Recorded","Item record incomplete","Linked")))))))&lt;&gt;"Linked",IF(COUNTIFS('Receipt'!$A$8:$A$57,A27)&lt;&gt;1,"Duplicate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Schedule'!$F$8:$F$57,MATCH(B27,'Item Schedule'!$A$8:$A$57,0))&lt;&gt;C27,"Revision mismatch",IF(INDEX('Item Schedule'!$K$8:$K$57,MATCH(B27,'Item Schedule'!$A$8:$A$57,0))&lt;&gt;"Recorded","Item record incomplete","Linked"))))))),IF(COUNTIFS('Receipt'!$B$68:$B$117,A27)&lt;&gt;COUNTIFS('Receipt'!$B$68:$B$117,A27,'Receipt'!$C$68:$C$117,C27),"Resolve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8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Schedule'!$F$8:$F$57,MATCH(B28,'Item Schedule'!$A$8:$A$57,0))&lt;&gt;C28,"Revision mismatch",IF(INDEX('Item Schedule'!$K$8:$K$57,MATCH(B28,'Item Schedule'!$A$8:$A$57,0))&lt;&gt;"Recorded","Item record incomplete","Linked")))))))="Linked",SUMIFS('Receipt'!$E$68:$E$117,'Receipt'!$B$68:$B$117,A28,'Receipt'!$C$68:$C$117,C28),""))</x:f>
      </x:c>
      <x:c r="I28" s="28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Schedule'!$F$8:$F$57,MATCH(B28,'Item Schedule'!$A$8:$A$57,0))&lt;&gt;C28,"Revision mismatch",IF(INDEX('Item Schedule'!$K$8:$K$57,MATCH(B28,'Item Schedule'!$A$8:$A$57,0))&lt;&gt;"Recorded","Item record incomplete","Linked")))))))="Linked",SUMIFS('Receipt'!$F$68:$F$117,'Receipt'!$B$68:$B$117,A28,'Receipt'!$C$68:$C$117,C28,'Receipt'!$K$68:$K$117,"Receipt recorded"),""))</x:f>
      </x:c>
      <x:c r="J28" s="28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Schedule'!$F$8:$F$57,MATCH(B28,'Item Schedule'!$A$8:$A$57,0))&lt;&gt;C28,"Revision mismatch",IF(INDEX('Item Schedule'!$K$8:$K$57,MATCH(B28,'Item Schedule'!$A$8:$A$57,0))&lt;&gt;"Recorded","Item record incomplete","Linked")))))))="Linked",F28-I28,""))</x:f>
      </x:c>
      <x:c r="K28" s="25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Schedule'!$F$8:$F$57,MATCH(B28,'Item Schedule'!$A$8:$A$57,0))&lt;&gt;C28,"Revision mismatch",IF(INDEX('Item Schedule'!$K$8:$K$57,MATCH(B28,'Item Schedule'!$A$8:$A$57,0))&lt;&gt;"Recorded","Item record incomplete","Linked")))))))&lt;&gt;"Linked",IF(COUNTIFS('Receipt'!$A$8:$A$57,A28)&lt;&gt;1,"Duplicate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Schedule'!$F$8:$F$57,MATCH(B28,'Item Schedule'!$A$8:$A$57,0))&lt;&gt;C28,"Revision mismatch",IF(INDEX('Item Schedule'!$K$8:$K$57,MATCH(B28,'Item Schedule'!$A$8:$A$57,0))&lt;&gt;"Recorded","Item record incomplete","Linked"))))))),IF(COUNTIFS('Receipt'!$B$68:$B$117,A28)&lt;&gt;COUNTIFS('Receipt'!$B$68:$B$117,A28,'Receipt'!$C$68:$C$117,C28),"Resolve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8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Schedule'!$F$8:$F$57,MATCH(B29,'Item Schedule'!$A$8:$A$57,0))&lt;&gt;C29,"Revision mismatch",IF(INDEX('Item Schedule'!$K$8:$K$57,MATCH(B29,'Item Schedule'!$A$8:$A$57,0))&lt;&gt;"Recorded","Item record incomplete","Linked")))))))="Linked",SUMIFS('Receipt'!$E$68:$E$117,'Receipt'!$B$68:$B$117,A29,'Receipt'!$C$68:$C$117,C29),""))</x:f>
      </x:c>
      <x:c r="I29" s="28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Schedule'!$F$8:$F$57,MATCH(B29,'Item Schedule'!$A$8:$A$57,0))&lt;&gt;C29,"Revision mismatch",IF(INDEX('Item Schedule'!$K$8:$K$57,MATCH(B29,'Item Schedule'!$A$8:$A$57,0))&lt;&gt;"Recorded","Item record incomplete","Linked")))))))="Linked",SUMIFS('Receipt'!$F$68:$F$117,'Receipt'!$B$68:$B$117,A29,'Receipt'!$C$68:$C$117,C29,'Receipt'!$K$68:$K$117,"Receipt recorded"),""))</x:f>
      </x:c>
      <x:c r="J29" s="28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Schedule'!$F$8:$F$57,MATCH(B29,'Item Schedule'!$A$8:$A$57,0))&lt;&gt;C29,"Revision mismatch",IF(INDEX('Item Schedule'!$K$8:$K$57,MATCH(B29,'Item Schedule'!$A$8:$A$57,0))&lt;&gt;"Recorded","Item record incomplete","Linked")))))))="Linked",F29-I29,""))</x:f>
      </x:c>
      <x:c r="K29" s="25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Schedule'!$F$8:$F$57,MATCH(B29,'Item Schedule'!$A$8:$A$57,0))&lt;&gt;C29,"Revision mismatch",IF(INDEX('Item Schedule'!$K$8:$K$57,MATCH(B29,'Item Schedule'!$A$8:$A$57,0))&lt;&gt;"Recorded","Item record incomplete","Linked")))))))&lt;&gt;"Linked",IF(COUNTIFS('Receipt'!$A$8:$A$57,A29)&lt;&gt;1,"Duplicate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Schedule'!$F$8:$F$57,MATCH(B29,'Item Schedule'!$A$8:$A$57,0))&lt;&gt;C29,"Revision mismatch",IF(INDEX('Item Schedule'!$K$8:$K$57,MATCH(B29,'Item Schedule'!$A$8:$A$57,0))&lt;&gt;"Recorded","Item record incomplete","Linked"))))))),IF(COUNTIFS('Receipt'!$B$68:$B$117,A29)&lt;&gt;COUNTIFS('Receipt'!$B$68:$B$117,A29,'Receipt'!$C$68:$C$117,C29),"Resolve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8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Schedule'!$F$8:$F$57,MATCH(B30,'Item Schedule'!$A$8:$A$57,0))&lt;&gt;C30,"Revision mismatch",IF(INDEX('Item Schedule'!$K$8:$K$57,MATCH(B30,'Item Schedule'!$A$8:$A$57,0))&lt;&gt;"Recorded","Item record incomplete","Linked")))))))="Linked",SUMIFS('Receipt'!$E$68:$E$117,'Receipt'!$B$68:$B$117,A30,'Receipt'!$C$68:$C$117,C30),""))</x:f>
      </x:c>
      <x:c r="I30" s="28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Schedule'!$F$8:$F$57,MATCH(B30,'Item Schedule'!$A$8:$A$57,0))&lt;&gt;C30,"Revision mismatch",IF(INDEX('Item Schedule'!$K$8:$K$57,MATCH(B30,'Item Schedule'!$A$8:$A$57,0))&lt;&gt;"Recorded","Item record incomplete","Linked")))))))="Linked",SUMIFS('Receipt'!$F$68:$F$117,'Receipt'!$B$68:$B$117,A30,'Receipt'!$C$68:$C$117,C30,'Receipt'!$K$68:$K$117,"Receipt recorded"),""))</x:f>
      </x:c>
      <x:c r="J30" s="28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Schedule'!$F$8:$F$57,MATCH(B30,'Item Schedule'!$A$8:$A$57,0))&lt;&gt;C30,"Revision mismatch",IF(INDEX('Item Schedule'!$K$8:$K$57,MATCH(B30,'Item Schedule'!$A$8:$A$57,0))&lt;&gt;"Recorded","Item record incomplete","Linked")))))))="Linked",F30-I30,""))</x:f>
      </x:c>
      <x:c r="K30" s="25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Schedule'!$F$8:$F$57,MATCH(B30,'Item Schedule'!$A$8:$A$57,0))&lt;&gt;C30,"Revision mismatch",IF(INDEX('Item Schedule'!$K$8:$K$57,MATCH(B30,'Item Schedule'!$A$8:$A$57,0))&lt;&gt;"Recorded","Item record incomplete","Linked")))))))&lt;&gt;"Linked",IF(COUNTIFS('Receipt'!$A$8:$A$57,A30)&lt;&gt;1,"Duplicate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Schedule'!$F$8:$F$57,MATCH(B30,'Item Schedule'!$A$8:$A$57,0))&lt;&gt;C30,"Revision mismatch",IF(INDEX('Item Schedule'!$K$8:$K$57,MATCH(B30,'Item Schedule'!$A$8:$A$57,0))&lt;&gt;"Recorded","Item record incomplete","Linked"))))))),IF(COUNTIFS('Receipt'!$B$68:$B$117,A30)&lt;&gt;COUNTIFS('Receipt'!$B$68:$B$117,A30,'Receipt'!$C$68:$C$117,C30),"Resolve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8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Schedule'!$F$8:$F$57,MATCH(B31,'Item Schedule'!$A$8:$A$57,0))&lt;&gt;C31,"Revision mismatch",IF(INDEX('Item Schedule'!$K$8:$K$57,MATCH(B31,'Item Schedule'!$A$8:$A$57,0))&lt;&gt;"Recorded","Item record incomplete","Linked")))))))="Linked",SUMIFS('Receipt'!$E$68:$E$117,'Receipt'!$B$68:$B$117,A31,'Receipt'!$C$68:$C$117,C31),""))</x:f>
      </x:c>
      <x:c r="I31" s="28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Schedule'!$F$8:$F$57,MATCH(B31,'Item Schedule'!$A$8:$A$57,0))&lt;&gt;C31,"Revision mismatch",IF(INDEX('Item Schedule'!$K$8:$K$57,MATCH(B31,'Item Schedule'!$A$8:$A$57,0))&lt;&gt;"Recorded","Item record incomplete","Linked")))))))="Linked",SUMIFS('Receipt'!$F$68:$F$117,'Receipt'!$B$68:$B$117,A31,'Receipt'!$C$68:$C$117,C31,'Receipt'!$K$68:$K$117,"Receipt recorded"),""))</x:f>
      </x:c>
      <x:c r="J31" s="28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Schedule'!$F$8:$F$57,MATCH(B31,'Item Schedule'!$A$8:$A$57,0))&lt;&gt;C31,"Revision mismatch",IF(INDEX('Item Schedule'!$K$8:$K$57,MATCH(B31,'Item Schedule'!$A$8:$A$57,0))&lt;&gt;"Recorded","Item record incomplete","Linked")))))))="Linked",F31-I31,""))</x:f>
      </x:c>
      <x:c r="K31" s="25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Schedule'!$F$8:$F$57,MATCH(B31,'Item Schedule'!$A$8:$A$57,0))&lt;&gt;C31,"Revision mismatch",IF(INDEX('Item Schedule'!$K$8:$K$57,MATCH(B31,'Item Schedule'!$A$8:$A$57,0))&lt;&gt;"Recorded","Item record incomplete","Linked")))))))&lt;&gt;"Linked",IF(COUNTIFS('Receipt'!$A$8:$A$57,A31)&lt;&gt;1,"Duplicate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Schedule'!$F$8:$F$57,MATCH(B31,'Item Schedule'!$A$8:$A$57,0))&lt;&gt;C31,"Revision mismatch",IF(INDEX('Item Schedule'!$K$8:$K$57,MATCH(B31,'Item Schedule'!$A$8:$A$57,0))&lt;&gt;"Recorded","Item record incomplete","Linked"))))))),IF(COUNTIFS('Receipt'!$B$68:$B$117,A31)&lt;&gt;COUNTIFS('Receipt'!$B$68:$B$117,A31,'Receipt'!$C$68:$C$117,C31),"Resolve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8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Schedule'!$F$8:$F$57,MATCH(B32,'Item Schedule'!$A$8:$A$57,0))&lt;&gt;C32,"Revision mismatch",IF(INDEX('Item Schedule'!$K$8:$K$57,MATCH(B32,'Item Schedule'!$A$8:$A$57,0))&lt;&gt;"Recorded","Item record incomplete","Linked")))))))="Linked",SUMIFS('Receipt'!$E$68:$E$117,'Receipt'!$B$68:$B$117,A32,'Receipt'!$C$68:$C$117,C32),""))</x:f>
      </x:c>
      <x:c r="I32" s="28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Schedule'!$F$8:$F$57,MATCH(B32,'Item Schedule'!$A$8:$A$57,0))&lt;&gt;C32,"Revision mismatch",IF(INDEX('Item Schedule'!$K$8:$K$57,MATCH(B32,'Item Schedule'!$A$8:$A$57,0))&lt;&gt;"Recorded","Item record incomplete","Linked")))))))="Linked",SUMIFS('Receipt'!$F$68:$F$117,'Receipt'!$B$68:$B$117,A32,'Receipt'!$C$68:$C$117,C32,'Receipt'!$K$68:$K$117,"Receipt recorded"),""))</x:f>
      </x:c>
      <x:c r="J32" s="28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Schedule'!$F$8:$F$57,MATCH(B32,'Item Schedule'!$A$8:$A$57,0))&lt;&gt;C32,"Revision mismatch",IF(INDEX('Item Schedule'!$K$8:$K$57,MATCH(B32,'Item Schedule'!$A$8:$A$57,0))&lt;&gt;"Recorded","Item record incomplete","Linked")))))))="Linked",F32-I32,""))</x:f>
      </x:c>
      <x:c r="K32" s="25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Schedule'!$F$8:$F$57,MATCH(B32,'Item Schedule'!$A$8:$A$57,0))&lt;&gt;C32,"Revision mismatch",IF(INDEX('Item Schedule'!$K$8:$K$57,MATCH(B32,'Item Schedule'!$A$8:$A$57,0))&lt;&gt;"Recorded","Item record incomplete","Linked")))))))&lt;&gt;"Linked",IF(COUNTIFS('Receipt'!$A$8:$A$57,A32)&lt;&gt;1,"Duplicate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Schedule'!$F$8:$F$57,MATCH(B32,'Item Schedule'!$A$8:$A$57,0))&lt;&gt;C32,"Revision mismatch",IF(INDEX('Item Schedule'!$K$8:$K$57,MATCH(B32,'Item Schedule'!$A$8:$A$57,0))&lt;&gt;"Recorded","Item record incomplete","Linked"))))))),IF(COUNTIFS('Receipt'!$B$68:$B$117,A32)&lt;&gt;COUNTIFS('Receipt'!$B$68:$B$117,A32,'Receipt'!$C$68:$C$117,C32),"Resolve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8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Schedule'!$F$8:$F$57,MATCH(B33,'Item Schedule'!$A$8:$A$57,0))&lt;&gt;C33,"Revision mismatch",IF(INDEX('Item Schedule'!$K$8:$K$57,MATCH(B33,'Item Schedule'!$A$8:$A$57,0))&lt;&gt;"Recorded","Item record incomplete","Linked")))))))="Linked",SUMIFS('Receipt'!$E$68:$E$117,'Receipt'!$B$68:$B$117,A33,'Receipt'!$C$68:$C$117,C33),""))</x:f>
      </x:c>
      <x:c r="I33" s="28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Schedule'!$F$8:$F$57,MATCH(B33,'Item Schedule'!$A$8:$A$57,0))&lt;&gt;C33,"Revision mismatch",IF(INDEX('Item Schedule'!$K$8:$K$57,MATCH(B33,'Item Schedule'!$A$8:$A$57,0))&lt;&gt;"Recorded","Item record incomplete","Linked")))))))="Linked",SUMIFS('Receipt'!$F$68:$F$117,'Receipt'!$B$68:$B$117,A33,'Receipt'!$C$68:$C$117,C33,'Receipt'!$K$68:$K$117,"Receipt recorded"),""))</x:f>
      </x:c>
      <x:c r="J33" s="28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Schedule'!$F$8:$F$57,MATCH(B33,'Item Schedule'!$A$8:$A$57,0))&lt;&gt;C33,"Revision mismatch",IF(INDEX('Item Schedule'!$K$8:$K$57,MATCH(B33,'Item Schedule'!$A$8:$A$57,0))&lt;&gt;"Recorded","Item record incomplete","Linked")))))))="Linked",F33-I33,""))</x:f>
      </x:c>
      <x:c r="K33" s="25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Schedule'!$F$8:$F$57,MATCH(B33,'Item Schedule'!$A$8:$A$57,0))&lt;&gt;C33,"Revision mismatch",IF(INDEX('Item Schedule'!$K$8:$K$57,MATCH(B33,'Item Schedule'!$A$8:$A$57,0))&lt;&gt;"Recorded","Item record incomplete","Linked")))))))&lt;&gt;"Linked",IF(COUNTIFS('Receipt'!$A$8:$A$57,A33)&lt;&gt;1,"Duplicate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Schedule'!$F$8:$F$57,MATCH(B33,'Item Schedule'!$A$8:$A$57,0))&lt;&gt;C33,"Revision mismatch",IF(INDEX('Item Schedule'!$K$8:$K$57,MATCH(B33,'Item Schedule'!$A$8:$A$57,0))&lt;&gt;"Recorded","Item record incomplete","Linked"))))))),IF(COUNTIFS('Receipt'!$B$68:$B$117,A33)&lt;&gt;COUNTIFS('Receipt'!$B$68:$B$117,A33,'Receipt'!$C$68:$C$117,C33),"Resolve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8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Schedule'!$F$8:$F$57,MATCH(B34,'Item Schedule'!$A$8:$A$57,0))&lt;&gt;C34,"Revision mismatch",IF(INDEX('Item Schedule'!$K$8:$K$57,MATCH(B34,'Item Schedule'!$A$8:$A$57,0))&lt;&gt;"Recorded","Item record incomplete","Linked")))))))="Linked",SUMIFS('Receipt'!$E$68:$E$117,'Receipt'!$B$68:$B$117,A34,'Receipt'!$C$68:$C$117,C34),""))</x:f>
      </x:c>
      <x:c r="I34" s="28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Schedule'!$F$8:$F$57,MATCH(B34,'Item Schedule'!$A$8:$A$57,0))&lt;&gt;C34,"Revision mismatch",IF(INDEX('Item Schedule'!$K$8:$K$57,MATCH(B34,'Item Schedule'!$A$8:$A$57,0))&lt;&gt;"Recorded","Item record incomplete","Linked")))))))="Linked",SUMIFS('Receipt'!$F$68:$F$117,'Receipt'!$B$68:$B$117,A34,'Receipt'!$C$68:$C$117,C34,'Receipt'!$K$68:$K$117,"Receipt recorded"),""))</x:f>
      </x:c>
      <x:c r="J34" s="28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Schedule'!$F$8:$F$57,MATCH(B34,'Item Schedule'!$A$8:$A$57,0))&lt;&gt;C34,"Revision mismatch",IF(INDEX('Item Schedule'!$K$8:$K$57,MATCH(B34,'Item Schedule'!$A$8:$A$57,0))&lt;&gt;"Recorded","Item record incomplete","Linked")))))))="Linked",F34-I34,""))</x:f>
      </x:c>
      <x:c r="K34" s="25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Schedule'!$F$8:$F$57,MATCH(B34,'Item Schedule'!$A$8:$A$57,0))&lt;&gt;C34,"Revision mismatch",IF(INDEX('Item Schedule'!$K$8:$K$57,MATCH(B34,'Item Schedule'!$A$8:$A$57,0))&lt;&gt;"Recorded","Item record incomplete","Linked")))))))&lt;&gt;"Linked",IF(COUNTIFS('Receipt'!$A$8:$A$57,A34)&lt;&gt;1,"Duplicate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Schedule'!$F$8:$F$57,MATCH(B34,'Item Schedule'!$A$8:$A$57,0))&lt;&gt;C34,"Revision mismatch",IF(INDEX('Item Schedule'!$K$8:$K$57,MATCH(B34,'Item Schedule'!$A$8:$A$57,0))&lt;&gt;"Recorded","Item record incomplete","Linked"))))))),IF(COUNTIFS('Receipt'!$B$68:$B$117,A34)&lt;&gt;COUNTIFS('Receipt'!$B$68:$B$117,A34,'Receipt'!$C$68:$C$117,C34),"Resolve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8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Schedule'!$F$8:$F$57,MATCH(B35,'Item Schedule'!$A$8:$A$57,0))&lt;&gt;C35,"Revision mismatch",IF(INDEX('Item Schedule'!$K$8:$K$57,MATCH(B35,'Item Schedule'!$A$8:$A$57,0))&lt;&gt;"Recorded","Item record incomplete","Linked")))))))="Linked",SUMIFS('Receipt'!$E$68:$E$117,'Receipt'!$B$68:$B$117,A35,'Receipt'!$C$68:$C$117,C35),""))</x:f>
      </x:c>
      <x:c r="I35" s="28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Schedule'!$F$8:$F$57,MATCH(B35,'Item Schedule'!$A$8:$A$57,0))&lt;&gt;C35,"Revision mismatch",IF(INDEX('Item Schedule'!$K$8:$K$57,MATCH(B35,'Item Schedule'!$A$8:$A$57,0))&lt;&gt;"Recorded","Item record incomplete","Linked")))))))="Linked",SUMIFS('Receipt'!$F$68:$F$117,'Receipt'!$B$68:$B$117,A35,'Receipt'!$C$68:$C$117,C35,'Receipt'!$K$68:$K$117,"Receipt recorded"),""))</x:f>
      </x:c>
      <x:c r="J35" s="28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Schedule'!$F$8:$F$57,MATCH(B35,'Item Schedule'!$A$8:$A$57,0))&lt;&gt;C35,"Revision mismatch",IF(INDEX('Item Schedule'!$K$8:$K$57,MATCH(B35,'Item Schedule'!$A$8:$A$57,0))&lt;&gt;"Recorded","Item record incomplete","Linked")))))))="Linked",F35-I35,""))</x:f>
      </x:c>
      <x:c r="K35" s="25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Schedule'!$F$8:$F$57,MATCH(B35,'Item Schedule'!$A$8:$A$57,0))&lt;&gt;C35,"Revision mismatch",IF(INDEX('Item Schedule'!$K$8:$K$57,MATCH(B35,'Item Schedule'!$A$8:$A$57,0))&lt;&gt;"Recorded","Item record incomplete","Linked")))))))&lt;&gt;"Linked",IF(COUNTIFS('Receipt'!$A$8:$A$57,A35)&lt;&gt;1,"Duplicate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Schedule'!$F$8:$F$57,MATCH(B35,'Item Schedule'!$A$8:$A$57,0))&lt;&gt;C35,"Revision mismatch",IF(INDEX('Item Schedule'!$K$8:$K$57,MATCH(B35,'Item Schedule'!$A$8:$A$57,0))&lt;&gt;"Recorded","Item record incomplete","Linked"))))))),IF(COUNTIFS('Receipt'!$B$68:$B$117,A35)&lt;&gt;COUNTIFS('Receipt'!$B$68:$B$117,A35,'Receipt'!$C$68:$C$117,C35),"Resolve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8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Schedule'!$F$8:$F$57,MATCH(B36,'Item Schedule'!$A$8:$A$57,0))&lt;&gt;C36,"Revision mismatch",IF(INDEX('Item Schedule'!$K$8:$K$57,MATCH(B36,'Item Schedule'!$A$8:$A$57,0))&lt;&gt;"Recorded","Item record incomplete","Linked")))))))="Linked",SUMIFS('Receipt'!$E$68:$E$117,'Receipt'!$B$68:$B$117,A36,'Receipt'!$C$68:$C$117,C36),""))</x:f>
      </x:c>
      <x:c r="I36" s="28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Schedule'!$F$8:$F$57,MATCH(B36,'Item Schedule'!$A$8:$A$57,0))&lt;&gt;C36,"Revision mismatch",IF(INDEX('Item Schedule'!$K$8:$K$57,MATCH(B36,'Item Schedule'!$A$8:$A$57,0))&lt;&gt;"Recorded","Item record incomplete","Linked")))))))="Linked",SUMIFS('Receipt'!$F$68:$F$117,'Receipt'!$B$68:$B$117,A36,'Receipt'!$C$68:$C$117,C36,'Receipt'!$K$68:$K$117,"Receipt recorded"),""))</x:f>
      </x:c>
      <x:c r="J36" s="28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Schedule'!$F$8:$F$57,MATCH(B36,'Item Schedule'!$A$8:$A$57,0))&lt;&gt;C36,"Revision mismatch",IF(INDEX('Item Schedule'!$K$8:$K$57,MATCH(B36,'Item Schedule'!$A$8:$A$57,0))&lt;&gt;"Recorded","Item record incomplete","Linked")))))))="Linked",F36-I36,""))</x:f>
      </x:c>
      <x:c r="K36" s="25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Schedule'!$F$8:$F$57,MATCH(B36,'Item Schedule'!$A$8:$A$57,0))&lt;&gt;C36,"Revision mismatch",IF(INDEX('Item Schedule'!$K$8:$K$57,MATCH(B36,'Item Schedule'!$A$8:$A$57,0))&lt;&gt;"Recorded","Item record incomplete","Linked")))))))&lt;&gt;"Linked",IF(COUNTIFS('Receipt'!$A$8:$A$57,A36)&lt;&gt;1,"Duplicate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Schedule'!$F$8:$F$57,MATCH(B36,'Item Schedule'!$A$8:$A$57,0))&lt;&gt;C36,"Revision mismatch",IF(INDEX('Item Schedule'!$K$8:$K$57,MATCH(B36,'Item Schedule'!$A$8:$A$57,0))&lt;&gt;"Recorded","Item record incomplete","Linked"))))))),IF(COUNTIFS('Receipt'!$B$68:$B$117,A36)&lt;&gt;COUNTIFS('Receipt'!$B$68:$B$117,A36,'Receipt'!$C$68:$C$117,C36),"Resolve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8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Schedule'!$F$8:$F$57,MATCH(B37,'Item Schedule'!$A$8:$A$57,0))&lt;&gt;C37,"Revision mismatch",IF(INDEX('Item Schedule'!$K$8:$K$57,MATCH(B37,'Item Schedule'!$A$8:$A$57,0))&lt;&gt;"Recorded","Item record incomplete","Linked")))))))="Linked",SUMIFS('Receipt'!$E$68:$E$117,'Receipt'!$B$68:$B$117,A37,'Receipt'!$C$68:$C$117,C37),""))</x:f>
      </x:c>
      <x:c r="I37" s="28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Schedule'!$F$8:$F$57,MATCH(B37,'Item Schedule'!$A$8:$A$57,0))&lt;&gt;C37,"Revision mismatch",IF(INDEX('Item Schedule'!$K$8:$K$57,MATCH(B37,'Item Schedule'!$A$8:$A$57,0))&lt;&gt;"Recorded","Item record incomplete","Linked")))))))="Linked",SUMIFS('Receipt'!$F$68:$F$117,'Receipt'!$B$68:$B$117,A37,'Receipt'!$C$68:$C$117,C37,'Receipt'!$K$68:$K$117,"Receipt recorded"),""))</x:f>
      </x:c>
      <x:c r="J37" s="28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Schedule'!$F$8:$F$57,MATCH(B37,'Item Schedule'!$A$8:$A$57,0))&lt;&gt;C37,"Revision mismatch",IF(INDEX('Item Schedule'!$K$8:$K$57,MATCH(B37,'Item Schedule'!$A$8:$A$57,0))&lt;&gt;"Recorded","Item record incomplete","Linked")))))))="Linked",F37-I37,""))</x:f>
      </x:c>
      <x:c r="K37" s="25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Schedule'!$F$8:$F$57,MATCH(B37,'Item Schedule'!$A$8:$A$57,0))&lt;&gt;C37,"Revision mismatch",IF(INDEX('Item Schedule'!$K$8:$K$57,MATCH(B37,'Item Schedule'!$A$8:$A$57,0))&lt;&gt;"Recorded","Item record incomplete","Linked")))))))&lt;&gt;"Linked",IF(COUNTIFS('Receipt'!$A$8:$A$57,A37)&lt;&gt;1,"Duplicate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Schedule'!$F$8:$F$57,MATCH(B37,'Item Schedule'!$A$8:$A$57,0))&lt;&gt;C37,"Revision mismatch",IF(INDEX('Item Schedule'!$K$8:$K$57,MATCH(B37,'Item Schedule'!$A$8:$A$57,0))&lt;&gt;"Recorded","Item record incomplete","Linked"))))))),IF(COUNTIFS('Receipt'!$B$68:$B$117,A37)&lt;&gt;COUNTIFS('Receipt'!$B$68:$B$117,A37,'Receipt'!$C$68:$C$117,C37),"Resolve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8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Schedule'!$F$8:$F$57,MATCH(B38,'Item Schedule'!$A$8:$A$57,0))&lt;&gt;C38,"Revision mismatch",IF(INDEX('Item Schedule'!$K$8:$K$57,MATCH(B38,'Item Schedule'!$A$8:$A$57,0))&lt;&gt;"Recorded","Item record incomplete","Linked")))))))="Linked",SUMIFS('Receipt'!$E$68:$E$117,'Receipt'!$B$68:$B$117,A38,'Receipt'!$C$68:$C$117,C38),""))</x:f>
      </x:c>
      <x:c r="I38" s="28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Schedule'!$F$8:$F$57,MATCH(B38,'Item Schedule'!$A$8:$A$57,0))&lt;&gt;C38,"Revision mismatch",IF(INDEX('Item Schedule'!$K$8:$K$57,MATCH(B38,'Item Schedule'!$A$8:$A$57,0))&lt;&gt;"Recorded","Item record incomplete","Linked")))))))="Linked",SUMIFS('Receipt'!$F$68:$F$117,'Receipt'!$B$68:$B$117,A38,'Receipt'!$C$68:$C$117,C38,'Receipt'!$K$68:$K$117,"Receipt recorded"),""))</x:f>
      </x:c>
      <x:c r="J38" s="28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Schedule'!$F$8:$F$57,MATCH(B38,'Item Schedule'!$A$8:$A$57,0))&lt;&gt;C38,"Revision mismatch",IF(INDEX('Item Schedule'!$K$8:$K$57,MATCH(B38,'Item Schedule'!$A$8:$A$57,0))&lt;&gt;"Recorded","Item record incomplete","Linked")))))))="Linked",F38-I38,""))</x:f>
      </x:c>
      <x:c r="K38" s="25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Schedule'!$F$8:$F$57,MATCH(B38,'Item Schedule'!$A$8:$A$57,0))&lt;&gt;C38,"Revision mismatch",IF(INDEX('Item Schedule'!$K$8:$K$57,MATCH(B38,'Item Schedule'!$A$8:$A$57,0))&lt;&gt;"Recorded","Item record incomplete","Linked")))))))&lt;&gt;"Linked",IF(COUNTIFS('Receipt'!$A$8:$A$57,A38)&lt;&gt;1,"Duplicate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Schedule'!$F$8:$F$57,MATCH(B38,'Item Schedule'!$A$8:$A$57,0))&lt;&gt;C38,"Revision mismatch",IF(INDEX('Item Schedule'!$K$8:$K$57,MATCH(B38,'Item Schedule'!$A$8:$A$57,0))&lt;&gt;"Recorded","Item record incomplete","Linked"))))))),IF(COUNTIFS('Receipt'!$B$68:$B$117,A38)&lt;&gt;COUNTIFS('Receipt'!$B$68:$B$117,A38,'Receipt'!$C$68:$C$117,C38),"Resolve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8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Schedule'!$F$8:$F$57,MATCH(B39,'Item Schedule'!$A$8:$A$57,0))&lt;&gt;C39,"Revision mismatch",IF(INDEX('Item Schedule'!$K$8:$K$57,MATCH(B39,'Item Schedule'!$A$8:$A$57,0))&lt;&gt;"Recorded","Item record incomplete","Linked")))))))="Linked",SUMIFS('Receipt'!$E$68:$E$117,'Receipt'!$B$68:$B$117,A39,'Receipt'!$C$68:$C$117,C39),""))</x:f>
      </x:c>
      <x:c r="I39" s="28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Schedule'!$F$8:$F$57,MATCH(B39,'Item Schedule'!$A$8:$A$57,0))&lt;&gt;C39,"Revision mismatch",IF(INDEX('Item Schedule'!$K$8:$K$57,MATCH(B39,'Item Schedule'!$A$8:$A$57,0))&lt;&gt;"Recorded","Item record incomplete","Linked")))))))="Linked",SUMIFS('Receipt'!$F$68:$F$117,'Receipt'!$B$68:$B$117,A39,'Receipt'!$C$68:$C$117,C39,'Receipt'!$K$68:$K$117,"Receipt recorded"),""))</x:f>
      </x:c>
      <x:c r="J39" s="28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Schedule'!$F$8:$F$57,MATCH(B39,'Item Schedule'!$A$8:$A$57,0))&lt;&gt;C39,"Revision mismatch",IF(INDEX('Item Schedule'!$K$8:$K$57,MATCH(B39,'Item Schedule'!$A$8:$A$57,0))&lt;&gt;"Recorded","Item record incomplete","Linked")))))))="Linked",F39-I39,""))</x:f>
      </x:c>
      <x:c r="K39" s="25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Schedule'!$F$8:$F$57,MATCH(B39,'Item Schedule'!$A$8:$A$57,0))&lt;&gt;C39,"Revision mismatch",IF(INDEX('Item Schedule'!$K$8:$K$57,MATCH(B39,'Item Schedule'!$A$8:$A$57,0))&lt;&gt;"Recorded","Item record incomplete","Linked")))))))&lt;&gt;"Linked",IF(COUNTIFS('Receipt'!$A$8:$A$57,A39)&lt;&gt;1,"Duplicate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Schedule'!$F$8:$F$57,MATCH(B39,'Item Schedule'!$A$8:$A$57,0))&lt;&gt;C39,"Revision mismatch",IF(INDEX('Item Schedule'!$K$8:$K$57,MATCH(B39,'Item Schedule'!$A$8:$A$57,0))&lt;&gt;"Recorded","Item record incomplete","Linked"))))))),IF(COUNTIFS('Receipt'!$B$68:$B$117,A39)&lt;&gt;COUNTIFS('Receipt'!$B$68:$B$117,A39,'Receipt'!$C$68:$C$117,C39),"Resolve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8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Schedule'!$F$8:$F$57,MATCH(B40,'Item Schedule'!$A$8:$A$57,0))&lt;&gt;C40,"Revision mismatch",IF(INDEX('Item Schedule'!$K$8:$K$57,MATCH(B40,'Item Schedule'!$A$8:$A$57,0))&lt;&gt;"Recorded","Item record incomplete","Linked")))))))="Linked",SUMIFS('Receipt'!$E$68:$E$117,'Receipt'!$B$68:$B$117,A40,'Receipt'!$C$68:$C$117,C40),""))</x:f>
      </x:c>
      <x:c r="I40" s="28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Schedule'!$F$8:$F$57,MATCH(B40,'Item Schedule'!$A$8:$A$57,0))&lt;&gt;C40,"Revision mismatch",IF(INDEX('Item Schedule'!$K$8:$K$57,MATCH(B40,'Item Schedule'!$A$8:$A$57,0))&lt;&gt;"Recorded","Item record incomplete","Linked")))))))="Linked",SUMIFS('Receipt'!$F$68:$F$117,'Receipt'!$B$68:$B$117,A40,'Receipt'!$C$68:$C$117,C40,'Receipt'!$K$68:$K$117,"Receipt recorded"),""))</x:f>
      </x:c>
      <x:c r="J40" s="28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Schedule'!$F$8:$F$57,MATCH(B40,'Item Schedule'!$A$8:$A$57,0))&lt;&gt;C40,"Revision mismatch",IF(INDEX('Item Schedule'!$K$8:$K$57,MATCH(B40,'Item Schedule'!$A$8:$A$57,0))&lt;&gt;"Recorded","Item record incomplete","Linked")))))))="Linked",F40-I40,""))</x:f>
      </x:c>
      <x:c r="K40" s="25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Schedule'!$F$8:$F$57,MATCH(B40,'Item Schedule'!$A$8:$A$57,0))&lt;&gt;C40,"Revision mismatch",IF(INDEX('Item Schedule'!$K$8:$K$57,MATCH(B40,'Item Schedule'!$A$8:$A$57,0))&lt;&gt;"Recorded","Item record incomplete","Linked")))))))&lt;&gt;"Linked",IF(COUNTIFS('Receipt'!$A$8:$A$57,A40)&lt;&gt;1,"Duplicate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Schedule'!$F$8:$F$57,MATCH(B40,'Item Schedule'!$A$8:$A$57,0))&lt;&gt;C40,"Revision mismatch",IF(INDEX('Item Schedule'!$K$8:$K$57,MATCH(B40,'Item Schedule'!$A$8:$A$57,0))&lt;&gt;"Recorded","Item record incomplete","Linked"))))))),IF(COUNTIFS('Receipt'!$B$68:$B$117,A40)&lt;&gt;COUNTIFS('Receipt'!$B$68:$B$117,A40,'Receipt'!$C$68:$C$117,C40),"Resolve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8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Schedule'!$F$8:$F$57,MATCH(B41,'Item Schedule'!$A$8:$A$57,0))&lt;&gt;C41,"Revision mismatch",IF(INDEX('Item Schedule'!$K$8:$K$57,MATCH(B41,'Item Schedule'!$A$8:$A$57,0))&lt;&gt;"Recorded","Item record incomplete","Linked")))))))="Linked",SUMIFS('Receipt'!$E$68:$E$117,'Receipt'!$B$68:$B$117,A41,'Receipt'!$C$68:$C$117,C41),""))</x:f>
      </x:c>
      <x:c r="I41" s="28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Schedule'!$F$8:$F$57,MATCH(B41,'Item Schedule'!$A$8:$A$57,0))&lt;&gt;C41,"Revision mismatch",IF(INDEX('Item Schedule'!$K$8:$K$57,MATCH(B41,'Item Schedule'!$A$8:$A$57,0))&lt;&gt;"Recorded","Item record incomplete","Linked")))))))="Linked",SUMIFS('Receipt'!$F$68:$F$117,'Receipt'!$B$68:$B$117,A41,'Receipt'!$C$68:$C$117,C41,'Receipt'!$K$68:$K$117,"Receipt recorded"),""))</x:f>
      </x:c>
      <x:c r="J41" s="28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Schedule'!$F$8:$F$57,MATCH(B41,'Item Schedule'!$A$8:$A$57,0))&lt;&gt;C41,"Revision mismatch",IF(INDEX('Item Schedule'!$K$8:$K$57,MATCH(B41,'Item Schedule'!$A$8:$A$57,0))&lt;&gt;"Recorded","Item record incomplete","Linked")))))))="Linked",F41-I41,""))</x:f>
      </x:c>
      <x:c r="K41" s="25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Schedule'!$F$8:$F$57,MATCH(B41,'Item Schedule'!$A$8:$A$57,0))&lt;&gt;C41,"Revision mismatch",IF(INDEX('Item Schedule'!$K$8:$K$57,MATCH(B41,'Item Schedule'!$A$8:$A$57,0))&lt;&gt;"Recorded","Item record incomplete","Linked")))))))&lt;&gt;"Linked",IF(COUNTIFS('Receipt'!$A$8:$A$57,A41)&lt;&gt;1,"Duplicate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Schedule'!$F$8:$F$57,MATCH(B41,'Item Schedule'!$A$8:$A$57,0))&lt;&gt;C41,"Revision mismatch",IF(INDEX('Item Schedule'!$K$8:$K$57,MATCH(B41,'Item Schedule'!$A$8:$A$57,0))&lt;&gt;"Recorded","Item record incomplete","Linked"))))))),IF(COUNTIFS('Receipt'!$B$68:$B$117,A41)&lt;&gt;COUNTIFS('Receipt'!$B$68:$B$117,A41,'Receipt'!$C$68:$C$117,C41),"Resolve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8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Schedule'!$F$8:$F$57,MATCH(B42,'Item Schedule'!$A$8:$A$57,0))&lt;&gt;C42,"Revision mismatch",IF(INDEX('Item Schedule'!$K$8:$K$57,MATCH(B42,'Item Schedule'!$A$8:$A$57,0))&lt;&gt;"Recorded","Item record incomplete","Linked")))))))="Linked",SUMIFS('Receipt'!$E$68:$E$117,'Receipt'!$B$68:$B$117,A42,'Receipt'!$C$68:$C$117,C42),""))</x:f>
      </x:c>
      <x:c r="I42" s="28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Schedule'!$F$8:$F$57,MATCH(B42,'Item Schedule'!$A$8:$A$57,0))&lt;&gt;C42,"Revision mismatch",IF(INDEX('Item Schedule'!$K$8:$K$57,MATCH(B42,'Item Schedule'!$A$8:$A$57,0))&lt;&gt;"Recorded","Item record incomplete","Linked")))))))="Linked",SUMIFS('Receipt'!$F$68:$F$117,'Receipt'!$B$68:$B$117,A42,'Receipt'!$C$68:$C$117,C42,'Receipt'!$K$68:$K$117,"Receipt recorded"),""))</x:f>
      </x:c>
      <x:c r="J42" s="28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Schedule'!$F$8:$F$57,MATCH(B42,'Item Schedule'!$A$8:$A$57,0))&lt;&gt;C42,"Revision mismatch",IF(INDEX('Item Schedule'!$K$8:$K$57,MATCH(B42,'Item Schedule'!$A$8:$A$57,0))&lt;&gt;"Recorded","Item record incomplete","Linked")))))))="Linked",F42-I42,""))</x:f>
      </x:c>
      <x:c r="K42" s="25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Schedule'!$F$8:$F$57,MATCH(B42,'Item Schedule'!$A$8:$A$57,0))&lt;&gt;C42,"Revision mismatch",IF(INDEX('Item Schedule'!$K$8:$K$57,MATCH(B42,'Item Schedule'!$A$8:$A$57,0))&lt;&gt;"Recorded","Item record incomplete","Linked")))))))&lt;&gt;"Linked",IF(COUNTIFS('Receipt'!$A$8:$A$57,A42)&lt;&gt;1,"Duplicate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Schedule'!$F$8:$F$57,MATCH(B42,'Item Schedule'!$A$8:$A$57,0))&lt;&gt;C42,"Revision mismatch",IF(INDEX('Item Schedule'!$K$8:$K$57,MATCH(B42,'Item Schedule'!$A$8:$A$57,0))&lt;&gt;"Recorded","Item record incomplete","Linked"))))))),IF(COUNTIFS('Receipt'!$B$68:$B$117,A42)&lt;&gt;COUNTIFS('Receipt'!$B$68:$B$117,A42,'Receipt'!$C$68:$C$117,C42),"Resolve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8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Schedule'!$F$8:$F$57,MATCH(B43,'Item Schedule'!$A$8:$A$57,0))&lt;&gt;C43,"Revision mismatch",IF(INDEX('Item Schedule'!$K$8:$K$57,MATCH(B43,'Item Schedule'!$A$8:$A$57,0))&lt;&gt;"Recorded","Item record incomplete","Linked")))))))="Linked",SUMIFS('Receipt'!$E$68:$E$117,'Receipt'!$B$68:$B$117,A43,'Receipt'!$C$68:$C$117,C43),""))</x:f>
      </x:c>
      <x:c r="I43" s="28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Schedule'!$F$8:$F$57,MATCH(B43,'Item Schedule'!$A$8:$A$57,0))&lt;&gt;C43,"Revision mismatch",IF(INDEX('Item Schedule'!$K$8:$K$57,MATCH(B43,'Item Schedule'!$A$8:$A$57,0))&lt;&gt;"Recorded","Item record incomplete","Linked")))))))="Linked",SUMIFS('Receipt'!$F$68:$F$117,'Receipt'!$B$68:$B$117,A43,'Receipt'!$C$68:$C$117,C43,'Receipt'!$K$68:$K$117,"Receipt recorded"),""))</x:f>
      </x:c>
      <x:c r="J43" s="28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Schedule'!$F$8:$F$57,MATCH(B43,'Item Schedule'!$A$8:$A$57,0))&lt;&gt;C43,"Revision mismatch",IF(INDEX('Item Schedule'!$K$8:$K$57,MATCH(B43,'Item Schedule'!$A$8:$A$57,0))&lt;&gt;"Recorded","Item record incomplete","Linked")))))))="Linked",F43-I43,""))</x:f>
      </x:c>
      <x:c r="K43" s="25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Schedule'!$F$8:$F$57,MATCH(B43,'Item Schedule'!$A$8:$A$57,0))&lt;&gt;C43,"Revision mismatch",IF(INDEX('Item Schedule'!$K$8:$K$57,MATCH(B43,'Item Schedule'!$A$8:$A$57,0))&lt;&gt;"Recorded","Item record incomplete","Linked")))))))&lt;&gt;"Linked",IF(COUNTIFS('Receipt'!$A$8:$A$57,A43)&lt;&gt;1,"Duplicate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Schedule'!$F$8:$F$57,MATCH(B43,'Item Schedule'!$A$8:$A$57,0))&lt;&gt;C43,"Revision mismatch",IF(INDEX('Item Schedule'!$K$8:$K$57,MATCH(B43,'Item Schedule'!$A$8:$A$57,0))&lt;&gt;"Recorded","Item record incomplete","Linked"))))))),IF(COUNTIFS('Receipt'!$B$68:$B$117,A43)&lt;&gt;COUNTIFS('Receipt'!$B$68:$B$117,A43,'Receipt'!$C$68:$C$117,C43),"Resolve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8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Schedule'!$F$8:$F$57,MATCH(B44,'Item Schedule'!$A$8:$A$57,0))&lt;&gt;C44,"Revision mismatch",IF(INDEX('Item Schedule'!$K$8:$K$57,MATCH(B44,'Item Schedule'!$A$8:$A$57,0))&lt;&gt;"Recorded","Item record incomplete","Linked")))))))="Linked",SUMIFS('Receipt'!$E$68:$E$117,'Receipt'!$B$68:$B$117,A44,'Receipt'!$C$68:$C$117,C44),""))</x:f>
      </x:c>
      <x:c r="I44" s="28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Schedule'!$F$8:$F$57,MATCH(B44,'Item Schedule'!$A$8:$A$57,0))&lt;&gt;C44,"Revision mismatch",IF(INDEX('Item Schedule'!$K$8:$K$57,MATCH(B44,'Item Schedule'!$A$8:$A$57,0))&lt;&gt;"Recorded","Item record incomplete","Linked")))))))="Linked",SUMIFS('Receipt'!$F$68:$F$117,'Receipt'!$B$68:$B$117,A44,'Receipt'!$C$68:$C$117,C44,'Receipt'!$K$68:$K$117,"Receipt recorded"),""))</x:f>
      </x:c>
      <x:c r="J44" s="28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Schedule'!$F$8:$F$57,MATCH(B44,'Item Schedule'!$A$8:$A$57,0))&lt;&gt;C44,"Revision mismatch",IF(INDEX('Item Schedule'!$K$8:$K$57,MATCH(B44,'Item Schedule'!$A$8:$A$57,0))&lt;&gt;"Recorded","Item record incomplete","Linked")))))))="Linked",F44-I44,""))</x:f>
      </x:c>
      <x:c r="K44" s="25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Schedule'!$F$8:$F$57,MATCH(B44,'Item Schedule'!$A$8:$A$57,0))&lt;&gt;C44,"Revision mismatch",IF(INDEX('Item Schedule'!$K$8:$K$57,MATCH(B44,'Item Schedule'!$A$8:$A$57,0))&lt;&gt;"Recorded","Item record incomplete","Linked")))))))&lt;&gt;"Linked",IF(COUNTIFS('Receipt'!$A$8:$A$57,A44)&lt;&gt;1,"Duplicate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Schedule'!$F$8:$F$57,MATCH(B44,'Item Schedule'!$A$8:$A$57,0))&lt;&gt;C44,"Revision mismatch",IF(INDEX('Item Schedule'!$K$8:$K$57,MATCH(B44,'Item Schedule'!$A$8:$A$57,0))&lt;&gt;"Recorded","Item record incomplete","Linked"))))))),IF(COUNTIFS('Receipt'!$B$68:$B$117,A44)&lt;&gt;COUNTIFS('Receipt'!$B$68:$B$117,A44,'Receipt'!$C$68:$C$117,C44),"Resolve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8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Schedule'!$F$8:$F$57,MATCH(B45,'Item Schedule'!$A$8:$A$57,0))&lt;&gt;C45,"Revision mismatch",IF(INDEX('Item Schedule'!$K$8:$K$57,MATCH(B45,'Item Schedule'!$A$8:$A$57,0))&lt;&gt;"Recorded","Item record incomplete","Linked")))))))="Linked",SUMIFS('Receipt'!$E$68:$E$117,'Receipt'!$B$68:$B$117,A45,'Receipt'!$C$68:$C$117,C45),""))</x:f>
      </x:c>
      <x:c r="I45" s="28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Schedule'!$F$8:$F$57,MATCH(B45,'Item Schedule'!$A$8:$A$57,0))&lt;&gt;C45,"Revision mismatch",IF(INDEX('Item Schedule'!$K$8:$K$57,MATCH(B45,'Item Schedule'!$A$8:$A$57,0))&lt;&gt;"Recorded","Item record incomplete","Linked")))))))="Linked",SUMIFS('Receipt'!$F$68:$F$117,'Receipt'!$B$68:$B$117,A45,'Receipt'!$C$68:$C$117,C45,'Receipt'!$K$68:$K$117,"Receipt recorded"),""))</x:f>
      </x:c>
      <x:c r="J45" s="28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Schedule'!$F$8:$F$57,MATCH(B45,'Item Schedule'!$A$8:$A$57,0))&lt;&gt;C45,"Revision mismatch",IF(INDEX('Item Schedule'!$K$8:$K$57,MATCH(B45,'Item Schedule'!$A$8:$A$57,0))&lt;&gt;"Recorded","Item record incomplete","Linked")))))))="Linked",F45-I45,""))</x:f>
      </x:c>
      <x:c r="K45" s="25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Schedule'!$F$8:$F$57,MATCH(B45,'Item Schedule'!$A$8:$A$57,0))&lt;&gt;C45,"Revision mismatch",IF(INDEX('Item Schedule'!$K$8:$K$57,MATCH(B45,'Item Schedule'!$A$8:$A$57,0))&lt;&gt;"Recorded","Item record incomplete","Linked")))))))&lt;&gt;"Linked",IF(COUNTIFS('Receipt'!$A$8:$A$57,A45)&lt;&gt;1,"Duplicate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Schedule'!$F$8:$F$57,MATCH(B45,'Item Schedule'!$A$8:$A$57,0))&lt;&gt;C45,"Revision mismatch",IF(INDEX('Item Schedule'!$K$8:$K$57,MATCH(B45,'Item Schedule'!$A$8:$A$57,0))&lt;&gt;"Recorded","Item record incomplete","Linked"))))))),IF(COUNTIFS('Receipt'!$B$68:$B$117,A45)&lt;&gt;COUNTIFS('Receipt'!$B$68:$B$117,A45,'Receipt'!$C$68:$C$117,C45),"Resolve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8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Schedule'!$F$8:$F$57,MATCH(B46,'Item Schedule'!$A$8:$A$57,0))&lt;&gt;C46,"Revision mismatch",IF(INDEX('Item Schedule'!$K$8:$K$57,MATCH(B46,'Item Schedule'!$A$8:$A$57,0))&lt;&gt;"Recorded","Item record incomplete","Linked")))))))="Linked",SUMIFS('Receipt'!$E$68:$E$117,'Receipt'!$B$68:$B$117,A46,'Receipt'!$C$68:$C$117,C46),""))</x:f>
      </x:c>
      <x:c r="I46" s="28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Schedule'!$F$8:$F$57,MATCH(B46,'Item Schedule'!$A$8:$A$57,0))&lt;&gt;C46,"Revision mismatch",IF(INDEX('Item Schedule'!$K$8:$K$57,MATCH(B46,'Item Schedule'!$A$8:$A$57,0))&lt;&gt;"Recorded","Item record incomplete","Linked")))))))="Linked",SUMIFS('Receipt'!$F$68:$F$117,'Receipt'!$B$68:$B$117,A46,'Receipt'!$C$68:$C$117,C46,'Receipt'!$K$68:$K$117,"Receipt recorded"),""))</x:f>
      </x:c>
      <x:c r="J46" s="28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Schedule'!$F$8:$F$57,MATCH(B46,'Item Schedule'!$A$8:$A$57,0))&lt;&gt;C46,"Revision mismatch",IF(INDEX('Item Schedule'!$K$8:$K$57,MATCH(B46,'Item Schedule'!$A$8:$A$57,0))&lt;&gt;"Recorded","Item record incomplete","Linked")))))))="Linked",F46-I46,""))</x:f>
      </x:c>
      <x:c r="K46" s="25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Schedule'!$F$8:$F$57,MATCH(B46,'Item Schedule'!$A$8:$A$57,0))&lt;&gt;C46,"Revision mismatch",IF(INDEX('Item Schedule'!$K$8:$K$57,MATCH(B46,'Item Schedule'!$A$8:$A$57,0))&lt;&gt;"Recorded","Item record incomplete","Linked")))))))&lt;&gt;"Linked",IF(COUNTIFS('Receipt'!$A$8:$A$57,A46)&lt;&gt;1,"Duplicate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Schedule'!$F$8:$F$57,MATCH(B46,'Item Schedule'!$A$8:$A$57,0))&lt;&gt;C46,"Revision mismatch",IF(INDEX('Item Schedule'!$K$8:$K$57,MATCH(B46,'Item Schedule'!$A$8:$A$57,0))&lt;&gt;"Recorded","Item record incomplete","Linked"))))))),IF(COUNTIFS('Receipt'!$B$68:$B$117,A46)&lt;&gt;COUNTIFS('Receipt'!$B$68:$B$117,A46,'Receipt'!$C$68:$C$117,C46),"Resolve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8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Schedule'!$F$8:$F$57,MATCH(B47,'Item Schedule'!$A$8:$A$57,0))&lt;&gt;C47,"Revision mismatch",IF(INDEX('Item Schedule'!$K$8:$K$57,MATCH(B47,'Item Schedule'!$A$8:$A$57,0))&lt;&gt;"Recorded","Item record incomplete","Linked")))))))="Linked",SUMIFS('Receipt'!$E$68:$E$117,'Receipt'!$B$68:$B$117,A47,'Receipt'!$C$68:$C$117,C47),""))</x:f>
      </x:c>
      <x:c r="I47" s="28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Schedule'!$F$8:$F$57,MATCH(B47,'Item Schedule'!$A$8:$A$57,0))&lt;&gt;C47,"Revision mismatch",IF(INDEX('Item Schedule'!$K$8:$K$57,MATCH(B47,'Item Schedule'!$A$8:$A$57,0))&lt;&gt;"Recorded","Item record incomplete","Linked")))))))="Linked",SUMIFS('Receipt'!$F$68:$F$117,'Receipt'!$B$68:$B$117,A47,'Receipt'!$C$68:$C$117,C47,'Receipt'!$K$68:$K$117,"Receipt recorded"),""))</x:f>
      </x:c>
      <x:c r="J47" s="28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Schedule'!$F$8:$F$57,MATCH(B47,'Item Schedule'!$A$8:$A$57,0))&lt;&gt;C47,"Revision mismatch",IF(INDEX('Item Schedule'!$K$8:$K$57,MATCH(B47,'Item Schedule'!$A$8:$A$57,0))&lt;&gt;"Recorded","Item record incomplete","Linked")))))))="Linked",F47-I47,""))</x:f>
      </x:c>
      <x:c r="K47" s="25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Schedule'!$F$8:$F$57,MATCH(B47,'Item Schedule'!$A$8:$A$57,0))&lt;&gt;C47,"Revision mismatch",IF(INDEX('Item Schedule'!$K$8:$K$57,MATCH(B47,'Item Schedule'!$A$8:$A$57,0))&lt;&gt;"Recorded","Item record incomplete","Linked")))))))&lt;&gt;"Linked",IF(COUNTIFS('Receipt'!$A$8:$A$57,A47)&lt;&gt;1,"Duplicate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Schedule'!$F$8:$F$57,MATCH(B47,'Item Schedule'!$A$8:$A$57,0))&lt;&gt;C47,"Revision mismatch",IF(INDEX('Item Schedule'!$K$8:$K$57,MATCH(B47,'Item Schedule'!$A$8:$A$57,0))&lt;&gt;"Recorded","Item record incomplete","Linked"))))))),IF(COUNTIFS('Receipt'!$B$68:$B$117,A47)&lt;&gt;COUNTIFS('Receipt'!$B$68:$B$117,A47,'Receipt'!$C$68:$C$117,C47),"Resolve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8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Schedule'!$F$8:$F$57,MATCH(B48,'Item Schedule'!$A$8:$A$57,0))&lt;&gt;C48,"Revision mismatch",IF(INDEX('Item Schedule'!$K$8:$K$57,MATCH(B48,'Item Schedule'!$A$8:$A$57,0))&lt;&gt;"Recorded","Item record incomplete","Linked")))))))="Linked",SUMIFS('Receipt'!$E$68:$E$117,'Receipt'!$B$68:$B$117,A48,'Receipt'!$C$68:$C$117,C48),""))</x:f>
      </x:c>
      <x:c r="I48" s="28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Schedule'!$F$8:$F$57,MATCH(B48,'Item Schedule'!$A$8:$A$57,0))&lt;&gt;C48,"Revision mismatch",IF(INDEX('Item Schedule'!$K$8:$K$57,MATCH(B48,'Item Schedule'!$A$8:$A$57,0))&lt;&gt;"Recorded","Item record incomplete","Linked")))))))="Linked",SUMIFS('Receipt'!$F$68:$F$117,'Receipt'!$B$68:$B$117,A48,'Receipt'!$C$68:$C$117,C48,'Receipt'!$K$68:$K$117,"Receipt recorded"),""))</x:f>
      </x:c>
      <x:c r="J48" s="28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Schedule'!$F$8:$F$57,MATCH(B48,'Item Schedule'!$A$8:$A$57,0))&lt;&gt;C48,"Revision mismatch",IF(INDEX('Item Schedule'!$K$8:$K$57,MATCH(B48,'Item Schedule'!$A$8:$A$57,0))&lt;&gt;"Recorded","Item record incomplete","Linked")))))))="Linked",F48-I48,""))</x:f>
      </x:c>
      <x:c r="K48" s="25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Schedule'!$F$8:$F$57,MATCH(B48,'Item Schedule'!$A$8:$A$57,0))&lt;&gt;C48,"Revision mismatch",IF(INDEX('Item Schedule'!$K$8:$K$57,MATCH(B48,'Item Schedule'!$A$8:$A$57,0))&lt;&gt;"Recorded","Item record incomplete","Linked")))))))&lt;&gt;"Linked",IF(COUNTIFS('Receipt'!$A$8:$A$57,A48)&lt;&gt;1,"Duplicate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Schedule'!$F$8:$F$57,MATCH(B48,'Item Schedule'!$A$8:$A$57,0))&lt;&gt;C48,"Revision mismatch",IF(INDEX('Item Schedule'!$K$8:$K$57,MATCH(B48,'Item Schedule'!$A$8:$A$57,0))&lt;&gt;"Recorded","Item record incomplete","Linked"))))))),IF(COUNTIFS('Receipt'!$B$68:$B$117,A48)&lt;&gt;COUNTIFS('Receipt'!$B$68:$B$117,A48,'Receipt'!$C$68:$C$117,C48),"Resolve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8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Schedule'!$F$8:$F$57,MATCH(B49,'Item Schedule'!$A$8:$A$57,0))&lt;&gt;C49,"Revision mismatch",IF(INDEX('Item Schedule'!$K$8:$K$57,MATCH(B49,'Item Schedule'!$A$8:$A$57,0))&lt;&gt;"Recorded","Item record incomplete","Linked")))))))="Linked",SUMIFS('Receipt'!$E$68:$E$117,'Receipt'!$B$68:$B$117,A49,'Receipt'!$C$68:$C$117,C49),""))</x:f>
      </x:c>
      <x:c r="I49" s="28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Schedule'!$F$8:$F$57,MATCH(B49,'Item Schedule'!$A$8:$A$57,0))&lt;&gt;C49,"Revision mismatch",IF(INDEX('Item Schedule'!$K$8:$K$57,MATCH(B49,'Item Schedule'!$A$8:$A$57,0))&lt;&gt;"Recorded","Item record incomplete","Linked")))))))="Linked",SUMIFS('Receipt'!$F$68:$F$117,'Receipt'!$B$68:$B$117,A49,'Receipt'!$C$68:$C$117,C49,'Receipt'!$K$68:$K$117,"Receipt recorded"),""))</x:f>
      </x:c>
      <x:c r="J49" s="28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Schedule'!$F$8:$F$57,MATCH(B49,'Item Schedule'!$A$8:$A$57,0))&lt;&gt;C49,"Revision mismatch",IF(INDEX('Item Schedule'!$K$8:$K$57,MATCH(B49,'Item Schedule'!$A$8:$A$57,0))&lt;&gt;"Recorded","Item record incomplete","Linked")))))))="Linked",F49-I49,""))</x:f>
      </x:c>
      <x:c r="K49" s="25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Schedule'!$F$8:$F$57,MATCH(B49,'Item Schedule'!$A$8:$A$57,0))&lt;&gt;C49,"Revision mismatch",IF(INDEX('Item Schedule'!$K$8:$K$57,MATCH(B49,'Item Schedule'!$A$8:$A$57,0))&lt;&gt;"Recorded","Item record incomplete","Linked")))))))&lt;&gt;"Linked",IF(COUNTIFS('Receipt'!$A$8:$A$57,A49)&lt;&gt;1,"Duplicate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Schedule'!$F$8:$F$57,MATCH(B49,'Item Schedule'!$A$8:$A$57,0))&lt;&gt;C49,"Revision mismatch",IF(INDEX('Item Schedule'!$K$8:$K$57,MATCH(B49,'Item Schedule'!$A$8:$A$57,0))&lt;&gt;"Recorded","Item record incomplete","Linked"))))))),IF(COUNTIFS('Receipt'!$B$68:$B$117,A49)&lt;&gt;COUNTIFS('Receipt'!$B$68:$B$117,A49,'Receipt'!$C$68:$C$117,C49),"Resolve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8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Schedule'!$F$8:$F$57,MATCH(B50,'Item Schedule'!$A$8:$A$57,0))&lt;&gt;C50,"Revision mismatch",IF(INDEX('Item Schedule'!$K$8:$K$57,MATCH(B50,'Item Schedule'!$A$8:$A$57,0))&lt;&gt;"Recorded","Item record incomplete","Linked")))))))="Linked",SUMIFS('Receipt'!$E$68:$E$117,'Receipt'!$B$68:$B$117,A50,'Receipt'!$C$68:$C$117,C50),""))</x:f>
      </x:c>
      <x:c r="I50" s="28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Schedule'!$F$8:$F$57,MATCH(B50,'Item Schedule'!$A$8:$A$57,0))&lt;&gt;C50,"Revision mismatch",IF(INDEX('Item Schedule'!$K$8:$K$57,MATCH(B50,'Item Schedule'!$A$8:$A$57,0))&lt;&gt;"Recorded","Item record incomplete","Linked")))))))="Linked",SUMIFS('Receipt'!$F$68:$F$117,'Receipt'!$B$68:$B$117,A50,'Receipt'!$C$68:$C$117,C50,'Receipt'!$K$68:$K$117,"Receipt recorded"),""))</x:f>
      </x:c>
      <x:c r="J50" s="28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Schedule'!$F$8:$F$57,MATCH(B50,'Item Schedule'!$A$8:$A$57,0))&lt;&gt;C50,"Revision mismatch",IF(INDEX('Item Schedule'!$K$8:$K$57,MATCH(B50,'Item Schedule'!$A$8:$A$57,0))&lt;&gt;"Recorded","Item record incomplete","Linked")))))))="Linked",F50-I50,""))</x:f>
      </x:c>
      <x:c r="K50" s="25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Schedule'!$F$8:$F$57,MATCH(B50,'Item Schedule'!$A$8:$A$57,0))&lt;&gt;C50,"Revision mismatch",IF(INDEX('Item Schedule'!$K$8:$K$57,MATCH(B50,'Item Schedule'!$A$8:$A$57,0))&lt;&gt;"Recorded","Item record incomplete","Linked")))))))&lt;&gt;"Linked",IF(COUNTIFS('Receipt'!$A$8:$A$57,A50)&lt;&gt;1,"Duplicate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Schedule'!$F$8:$F$57,MATCH(B50,'Item Schedule'!$A$8:$A$57,0))&lt;&gt;C50,"Revision mismatch",IF(INDEX('Item Schedule'!$K$8:$K$57,MATCH(B50,'Item Schedule'!$A$8:$A$57,0))&lt;&gt;"Recorded","Item record incomplete","Linked"))))))),IF(COUNTIFS('Receipt'!$B$68:$B$117,A50)&lt;&gt;COUNTIFS('Receipt'!$B$68:$B$117,A50,'Receipt'!$C$68:$C$117,C50),"Resolve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8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Schedule'!$F$8:$F$57,MATCH(B51,'Item Schedule'!$A$8:$A$57,0))&lt;&gt;C51,"Revision mismatch",IF(INDEX('Item Schedule'!$K$8:$K$57,MATCH(B51,'Item Schedule'!$A$8:$A$57,0))&lt;&gt;"Recorded","Item record incomplete","Linked")))))))="Linked",SUMIFS('Receipt'!$E$68:$E$117,'Receipt'!$B$68:$B$117,A51,'Receipt'!$C$68:$C$117,C51),""))</x:f>
      </x:c>
      <x:c r="I51" s="28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Schedule'!$F$8:$F$57,MATCH(B51,'Item Schedule'!$A$8:$A$57,0))&lt;&gt;C51,"Revision mismatch",IF(INDEX('Item Schedule'!$K$8:$K$57,MATCH(B51,'Item Schedule'!$A$8:$A$57,0))&lt;&gt;"Recorded","Item record incomplete","Linked")))))))="Linked",SUMIFS('Receipt'!$F$68:$F$117,'Receipt'!$B$68:$B$117,A51,'Receipt'!$C$68:$C$117,C51,'Receipt'!$K$68:$K$117,"Receipt recorded"),""))</x:f>
      </x:c>
      <x:c r="J51" s="28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Schedule'!$F$8:$F$57,MATCH(B51,'Item Schedule'!$A$8:$A$57,0))&lt;&gt;C51,"Revision mismatch",IF(INDEX('Item Schedule'!$K$8:$K$57,MATCH(B51,'Item Schedule'!$A$8:$A$57,0))&lt;&gt;"Recorded","Item record incomplete","Linked")))))))="Linked",F51-I51,""))</x:f>
      </x:c>
      <x:c r="K51" s="25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Schedule'!$F$8:$F$57,MATCH(B51,'Item Schedule'!$A$8:$A$57,0))&lt;&gt;C51,"Revision mismatch",IF(INDEX('Item Schedule'!$K$8:$K$57,MATCH(B51,'Item Schedule'!$A$8:$A$57,0))&lt;&gt;"Recorded","Item record incomplete","Linked")))))))&lt;&gt;"Linked",IF(COUNTIFS('Receipt'!$A$8:$A$57,A51)&lt;&gt;1,"Duplicate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Schedule'!$F$8:$F$57,MATCH(B51,'Item Schedule'!$A$8:$A$57,0))&lt;&gt;C51,"Revision mismatch",IF(INDEX('Item Schedule'!$K$8:$K$57,MATCH(B51,'Item Schedule'!$A$8:$A$57,0))&lt;&gt;"Recorded","Item record incomplete","Linked"))))))),IF(COUNTIFS('Receipt'!$B$68:$B$117,A51)&lt;&gt;COUNTIFS('Receipt'!$B$68:$B$117,A51,'Receipt'!$C$68:$C$117,C51),"Resolve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8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Schedule'!$F$8:$F$57,MATCH(B52,'Item Schedule'!$A$8:$A$57,0))&lt;&gt;C52,"Revision mismatch",IF(INDEX('Item Schedule'!$K$8:$K$57,MATCH(B52,'Item Schedule'!$A$8:$A$57,0))&lt;&gt;"Recorded","Item record incomplete","Linked")))))))="Linked",SUMIFS('Receipt'!$E$68:$E$117,'Receipt'!$B$68:$B$117,A52,'Receipt'!$C$68:$C$117,C52),""))</x:f>
      </x:c>
      <x:c r="I52" s="28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Schedule'!$F$8:$F$57,MATCH(B52,'Item Schedule'!$A$8:$A$57,0))&lt;&gt;C52,"Revision mismatch",IF(INDEX('Item Schedule'!$K$8:$K$57,MATCH(B52,'Item Schedule'!$A$8:$A$57,0))&lt;&gt;"Recorded","Item record incomplete","Linked")))))))="Linked",SUMIFS('Receipt'!$F$68:$F$117,'Receipt'!$B$68:$B$117,A52,'Receipt'!$C$68:$C$117,C52,'Receipt'!$K$68:$K$117,"Receipt recorded"),""))</x:f>
      </x:c>
      <x:c r="J52" s="28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Schedule'!$F$8:$F$57,MATCH(B52,'Item Schedule'!$A$8:$A$57,0))&lt;&gt;C52,"Revision mismatch",IF(INDEX('Item Schedule'!$K$8:$K$57,MATCH(B52,'Item Schedule'!$A$8:$A$57,0))&lt;&gt;"Recorded","Item record incomplete","Linked")))))))="Linked",F52-I52,""))</x:f>
      </x:c>
      <x:c r="K52" s="25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Schedule'!$F$8:$F$57,MATCH(B52,'Item Schedule'!$A$8:$A$57,0))&lt;&gt;C52,"Revision mismatch",IF(INDEX('Item Schedule'!$K$8:$K$57,MATCH(B52,'Item Schedule'!$A$8:$A$57,0))&lt;&gt;"Recorded","Item record incomplete","Linked")))))))&lt;&gt;"Linked",IF(COUNTIFS('Receipt'!$A$8:$A$57,A52)&lt;&gt;1,"Duplicate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Schedule'!$F$8:$F$57,MATCH(B52,'Item Schedule'!$A$8:$A$57,0))&lt;&gt;C52,"Revision mismatch",IF(INDEX('Item Schedule'!$K$8:$K$57,MATCH(B52,'Item Schedule'!$A$8:$A$57,0))&lt;&gt;"Recorded","Item record incomplete","Linked"))))))),IF(COUNTIFS('Receipt'!$B$68:$B$117,A52)&lt;&gt;COUNTIFS('Receipt'!$B$68:$B$117,A52,'Receipt'!$C$68:$C$117,C52),"Resolve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8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Schedule'!$F$8:$F$57,MATCH(B53,'Item Schedule'!$A$8:$A$57,0))&lt;&gt;C53,"Revision mismatch",IF(INDEX('Item Schedule'!$K$8:$K$57,MATCH(B53,'Item Schedule'!$A$8:$A$57,0))&lt;&gt;"Recorded","Item record incomplete","Linked")))))))="Linked",SUMIFS('Receipt'!$E$68:$E$117,'Receipt'!$B$68:$B$117,A53,'Receipt'!$C$68:$C$117,C53),""))</x:f>
      </x:c>
      <x:c r="I53" s="28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Schedule'!$F$8:$F$57,MATCH(B53,'Item Schedule'!$A$8:$A$57,0))&lt;&gt;C53,"Revision mismatch",IF(INDEX('Item Schedule'!$K$8:$K$57,MATCH(B53,'Item Schedule'!$A$8:$A$57,0))&lt;&gt;"Recorded","Item record incomplete","Linked")))))))="Linked",SUMIFS('Receipt'!$F$68:$F$117,'Receipt'!$B$68:$B$117,A53,'Receipt'!$C$68:$C$117,C53,'Receipt'!$K$68:$K$117,"Receipt recorded"),""))</x:f>
      </x:c>
      <x:c r="J53" s="28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Schedule'!$F$8:$F$57,MATCH(B53,'Item Schedule'!$A$8:$A$57,0))&lt;&gt;C53,"Revision mismatch",IF(INDEX('Item Schedule'!$K$8:$K$57,MATCH(B53,'Item Schedule'!$A$8:$A$57,0))&lt;&gt;"Recorded","Item record incomplete","Linked")))))))="Linked",F53-I53,""))</x:f>
      </x:c>
      <x:c r="K53" s="25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Schedule'!$F$8:$F$57,MATCH(B53,'Item Schedule'!$A$8:$A$57,0))&lt;&gt;C53,"Revision mismatch",IF(INDEX('Item Schedule'!$K$8:$K$57,MATCH(B53,'Item Schedule'!$A$8:$A$57,0))&lt;&gt;"Recorded","Item record incomplete","Linked")))))))&lt;&gt;"Linked",IF(COUNTIFS('Receipt'!$A$8:$A$57,A53)&lt;&gt;1,"Duplicate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Schedule'!$F$8:$F$57,MATCH(B53,'Item Schedule'!$A$8:$A$57,0))&lt;&gt;C53,"Revision mismatch",IF(INDEX('Item Schedule'!$K$8:$K$57,MATCH(B53,'Item Schedule'!$A$8:$A$57,0))&lt;&gt;"Recorded","Item record incomplete","Linked"))))))),IF(COUNTIFS('Receipt'!$B$68:$B$117,A53)&lt;&gt;COUNTIFS('Receipt'!$B$68:$B$117,A53,'Receipt'!$C$68:$C$117,C53),"Resolve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8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Schedule'!$F$8:$F$57,MATCH(B54,'Item Schedule'!$A$8:$A$57,0))&lt;&gt;C54,"Revision mismatch",IF(INDEX('Item Schedule'!$K$8:$K$57,MATCH(B54,'Item Schedule'!$A$8:$A$57,0))&lt;&gt;"Recorded","Item record incomplete","Linked")))))))="Linked",SUMIFS('Receipt'!$E$68:$E$117,'Receipt'!$B$68:$B$117,A54,'Receipt'!$C$68:$C$117,C54),""))</x:f>
      </x:c>
      <x:c r="I54" s="28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Schedule'!$F$8:$F$57,MATCH(B54,'Item Schedule'!$A$8:$A$57,0))&lt;&gt;C54,"Revision mismatch",IF(INDEX('Item Schedule'!$K$8:$K$57,MATCH(B54,'Item Schedule'!$A$8:$A$57,0))&lt;&gt;"Recorded","Item record incomplete","Linked")))))))="Linked",SUMIFS('Receipt'!$F$68:$F$117,'Receipt'!$B$68:$B$117,A54,'Receipt'!$C$68:$C$117,C54,'Receipt'!$K$68:$K$117,"Receipt recorded"),""))</x:f>
      </x:c>
      <x:c r="J54" s="28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Schedule'!$F$8:$F$57,MATCH(B54,'Item Schedule'!$A$8:$A$57,0))&lt;&gt;C54,"Revision mismatch",IF(INDEX('Item Schedule'!$K$8:$K$57,MATCH(B54,'Item Schedule'!$A$8:$A$57,0))&lt;&gt;"Recorded","Item record incomplete","Linked")))))))="Linked",F54-I54,""))</x:f>
      </x:c>
      <x:c r="K54" s="25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Schedule'!$F$8:$F$57,MATCH(B54,'Item Schedule'!$A$8:$A$57,0))&lt;&gt;C54,"Revision mismatch",IF(INDEX('Item Schedule'!$K$8:$K$57,MATCH(B54,'Item Schedule'!$A$8:$A$57,0))&lt;&gt;"Recorded","Item record incomplete","Linked")))))))&lt;&gt;"Linked",IF(COUNTIFS('Receipt'!$A$8:$A$57,A54)&lt;&gt;1,"Duplicate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Schedule'!$F$8:$F$57,MATCH(B54,'Item Schedule'!$A$8:$A$57,0))&lt;&gt;C54,"Revision mismatch",IF(INDEX('Item Schedule'!$K$8:$K$57,MATCH(B54,'Item Schedule'!$A$8:$A$57,0))&lt;&gt;"Recorded","Item record incomplete","Linked"))))))),IF(COUNTIFS('Receipt'!$B$68:$B$117,A54)&lt;&gt;COUNTIFS('Receipt'!$B$68:$B$117,A54,'Receipt'!$C$68:$C$117,C54),"Resolve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8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Schedule'!$F$8:$F$57,MATCH(B55,'Item Schedule'!$A$8:$A$57,0))&lt;&gt;C55,"Revision mismatch",IF(INDEX('Item Schedule'!$K$8:$K$57,MATCH(B55,'Item Schedule'!$A$8:$A$57,0))&lt;&gt;"Recorded","Item record incomplete","Linked")))))))="Linked",SUMIFS('Receipt'!$E$68:$E$117,'Receipt'!$B$68:$B$117,A55,'Receipt'!$C$68:$C$117,C55),""))</x:f>
      </x:c>
      <x:c r="I55" s="28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Schedule'!$F$8:$F$57,MATCH(B55,'Item Schedule'!$A$8:$A$57,0))&lt;&gt;C55,"Revision mismatch",IF(INDEX('Item Schedule'!$K$8:$K$57,MATCH(B55,'Item Schedule'!$A$8:$A$57,0))&lt;&gt;"Recorded","Item record incomplete","Linked")))))))="Linked",SUMIFS('Receipt'!$F$68:$F$117,'Receipt'!$B$68:$B$117,A55,'Receipt'!$C$68:$C$117,C55,'Receipt'!$K$68:$K$117,"Receipt recorded"),""))</x:f>
      </x:c>
      <x:c r="J55" s="28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Schedule'!$F$8:$F$57,MATCH(B55,'Item Schedule'!$A$8:$A$57,0))&lt;&gt;C55,"Revision mismatch",IF(INDEX('Item Schedule'!$K$8:$K$57,MATCH(B55,'Item Schedule'!$A$8:$A$57,0))&lt;&gt;"Recorded","Item record incomplete","Linked")))))))="Linked",F55-I55,""))</x:f>
      </x:c>
      <x:c r="K55" s="25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Schedule'!$F$8:$F$57,MATCH(B55,'Item Schedule'!$A$8:$A$57,0))&lt;&gt;C55,"Revision mismatch",IF(INDEX('Item Schedule'!$K$8:$K$57,MATCH(B55,'Item Schedule'!$A$8:$A$57,0))&lt;&gt;"Recorded","Item record incomplete","Linked")))))))&lt;&gt;"Linked",IF(COUNTIFS('Receipt'!$A$8:$A$57,A55)&lt;&gt;1,"Duplicate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Schedule'!$F$8:$F$57,MATCH(B55,'Item Schedule'!$A$8:$A$57,0))&lt;&gt;C55,"Revision mismatch",IF(INDEX('Item Schedule'!$K$8:$K$57,MATCH(B55,'Item Schedule'!$A$8:$A$57,0))&lt;&gt;"Recorded","Item record incomplete","Linked"))))))),IF(COUNTIFS('Receipt'!$B$68:$B$117,A55)&lt;&gt;COUNTIFS('Receipt'!$B$68:$B$117,A55,'Receipt'!$C$68:$C$117,C55),"Resolve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8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Schedule'!$F$8:$F$57,MATCH(B56,'Item Schedule'!$A$8:$A$57,0))&lt;&gt;C56,"Revision mismatch",IF(INDEX('Item Schedule'!$K$8:$K$57,MATCH(B56,'Item Schedule'!$A$8:$A$57,0))&lt;&gt;"Recorded","Item record incomplete","Linked")))))))="Linked",SUMIFS('Receipt'!$E$68:$E$117,'Receipt'!$B$68:$B$117,A56,'Receipt'!$C$68:$C$117,C56),""))</x:f>
      </x:c>
      <x:c r="I56" s="28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Schedule'!$F$8:$F$57,MATCH(B56,'Item Schedule'!$A$8:$A$57,0))&lt;&gt;C56,"Revision mismatch",IF(INDEX('Item Schedule'!$K$8:$K$57,MATCH(B56,'Item Schedule'!$A$8:$A$57,0))&lt;&gt;"Recorded","Item record incomplete","Linked")))))))="Linked",SUMIFS('Receipt'!$F$68:$F$117,'Receipt'!$B$68:$B$117,A56,'Receipt'!$C$68:$C$117,C56,'Receipt'!$K$68:$K$117,"Receipt recorded"),""))</x:f>
      </x:c>
      <x:c r="J56" s="28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Schedule'!$F$8:$F$57,MATCH(B56,'Item Schedule'!$A$8:$A$57,0))&lt;&gt;C56,"Revision mismatch",IF(INDEX('Item Schedule'!$K$8:$K$57,MATCH(B56,'Item Schedule'!$A$8:$A$57,0))&lt;&gt;"Recorded","Item record incomplete","Linked")))))))="Linked",F56-I56,""))</x:f>
      </x:c>
      <x:c r="K56" s="25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Schedule'!$F$8:$F$57,MATCH(B56,'Item Schedule'!$A$8:$A$57,0))&lt;&gt;C56,"Revision mismatch",IF(INDEX('Item Schedule'!$K$8:$K$57,MATCH(B56,'Item Schedule'!$A$8:$A$57,0))&lt;&gt;"Recorded","Item record incomplete","Linked")))))))&lt;&gt;"Linked",IF(COUNTIFS('Receipt'!$A$8:$A$57,A56)&lt;&gt;1,"Duplicate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Schedule'!$F$8:$F$57,MATCH(B56,'Item Schedule'!$A$8:$A$57,0))&lt;&gt;C56,"Revision mismatch",IF(INDEX('Item Schedule'!$K$8:$K$57,MATCH(B56,'Item Schedule'!$A$8:$A$57,0))&lt;&gt;"Recorded","Item record incomplete","Linked"))))))),IF(COUNTIFS('Receipt'!$B$68:$B$117,A56)&lt;&gt;COUNTIFS('Receipt'!$B$68:$B$117,A56,'Receipt'!$C$68:$C$117,C56),"Resolve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8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Schedule'!$F$8:$F$57,MATCH(B57,'Item Schedule'!$A$8:$A$57,0))&lt;&gt;C57,"Revision mismatch",IF(INDEX('Item Schedule'!$K$8:$K$57,MATCH(B57,'Item Schedule'!$A$8:$A$57,0))&lt;&gt;"Recorded","Item record incomplete","Linked")))))))="Linked",SUMIFS('Receipt'!$E$68:$E$117,'Receipt'!$B$68:$B$117,A57,'Receipt'!$C$68:$C$117,C57),""))</x:f>
      </x:c>
      <x:c r="I57" s="28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Schedule'!$F$8:$F$57,MATCH(B57,'Item Schedule'!$A$8:$A$57,0))&lt;&gt;C57,"Revision mismatch",IF(INDEX('Item Schedule'!$K$8:$K$57,MATCH(B57,'Item Schedule'!$A$8:$A$57,0))&lt;&gt;"Recorded","Item record incomplete","Linked")))))))="Linked",SUMIFS('Receipt'!$F$68:$F$117,'Receipt'!$B$68:$B$117,A57,'Receipt'!$C$68:$C$117,C57,'Receipt'!$K$68:$K$117,"Receipt recorded"),""))</x:f>
      </x:c>
      <x:c r="J57" s="28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Schedule'!$F$8:$F$57,MATCH(B57,'Item Schedule'!$A$8:$A$57,0))&lt;&gt;C57,"Revision mismatch",IF(INDEX('Item Schedule'!$K$8:$K$57,MATCH(B57,'Item Schedule'!$A$8:$A$57,0))&lt;&gt;"Recorded","Item record incomplete","Linked")))))))="Linked",F57-I57,""))</x:f>
      </x:c>
      <x:c r="K57" s="25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Schedule'!$F$8:$F$57,MATCH(B57,'Item Schedule'!$A$8:$A$57,0))&lt;&gt;C57,"Revision mismatch",IF(INDEX('Item Schedule'!$K$8:$K$57,MATCH(B57,'Item Schedule'!$A$8:$A$57,0))&lt;&gt;"Recorded","Item record incomplete","Linked")))))))&lt;&gt;"Linked",IF(COUNTIFS('Receipt'!$A$8:$A$57,A57)&lt;&gt;1,"Duplicate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Schedule'!$F$8:$F$57,MATCH(B57,'Item Schedule'!$A$8:$A$57,0))&lt;&gt;C57,"Revision mismatch",IF(INDEX('Item Schedule'!$K$8:$K$57,MATCH(B57,'Item Schedule'!$A$8:$A$57,0))&lt;&gt;"Recorded","Item record incomplete","Linked"))))))),IF(COUNTIFS('Receipt'!$B$68:$B$117,A57)&lt;&gt;COUNTIFS('Receipt'!$B$68:$B$117,A57,'Receipt'!$C$68:$C$117,C57),"Resolve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Physical 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pieces (Each)</x:v>
      </x:c>
      <x:c r="F67" s="18" t="str">
        <x:v>Accepted pieces (Each)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6"/>
      <x:c r="E68" s="27"/>
      <x:c r="F68" s="27"/>
      <x:c r="G68" s="23"/>
      <x:c r="H68" s="23"/>
      <x:c r="I68" s="23"/>
      <x:c r="J68" s="26"/>
      <x:c r="K68" s="25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6"/>
      <x:c r="E69" s="27"/>
      <x:c r="F69" s="27"/>
      <x:c r="G69" s="23"/>
      <x:c r="H69" s="23"/>
      <x:c r="I69" s="23"/>
      <x:c r="J69" s="26"/>
      <x:c r="K69" s="25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6"/>
      <x:c r="E70" s="27"/>
      <x:c r="F70" s="27"/>
      <x:c r="G70" s="23"/>
      <x:c r="H70" s="23"/>
      <x:c r="I70" s="23"/>
      <x:c r="J70" s="26"/>
      <x:c r="K70" s="25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6"/>
      <x:c r="E71" s="27"/>
      <x:c r="F71" s="27"/>
      <x:c r="G71" s="23"/>
      <x:c r="H71" s="23"/>
      <x:c r="I71" s="23"/>
      <x:c r="J71" s="26"/>
      <x:c r="K71" s="25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6"/>
      <x:c r="E72" s="27"/>
      <x:c r="F72" s="27"/>
      <x:c r="G72" s="23"/>
      <x:c r="H72" s="23"/>
      <x:c r="I72" s="23"/>
      <x:c r="J72" s="26"/>
      <x:c r="K72" s="25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6"/>
      <x:c r="E73" s="27"/>
      <x:c r="F73" s="27"/>
      <x:c r="G73" s="23"/>
      <x:c r="H73" s="23"/>
      <x:c r="I73" s="23"/>
      <x:c r="J73" s="26"/>
      <x:c r="K73" s="25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6"/>
      <x:c r="E74" s="27"/>
      <x:c r="F74" s="27"/>
      <x:c r="G74" s="23"/>
      <x:c r="H74" s="23"/>
      <x:c r="I74" s="23"/>
      <x:c r="J74" s="26"/>
      <x:c r="K74" s="25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6"/>
      <x:c r="E75" s="27"/>
      <x:c r="F75" s="27"/>
      <x:c r="G75" s="23"/>
      <x:c r="H75" s="23"/>
      <x:c r="I75" s="23"/>
      <x:c r="J75" s="26"/>
      <x:c r="K75" s="25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6"/>
      <x:c r="E76" s="27"/>
      <x:c r="F76" s="27"/>
      <x:c r="G76" s="23"/>
      <x:c r="H76" s="23"/>
      <x:c r="I76" s="23"/>
      <x:c r="J76" s="26"/>
      <x:c r="K76" s="25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6"/>
      <x:c r="E77" s="27"/>
      <x:c r="F77" s="27"/>
      <x:c r="G77" s="23"/>
      <x:c r="H77" s="23"/>
      <x:c r="I77" s="23"/>
      <x:c r="J77" s="26"/>
      <x:c r="K77" s="25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6"/>
      <x:c r="E78" s="27"/>
      <x:c r="F78" s="27"/>
      <x:c r="G78" s="23"/>
      <x:c r="H78" s="23"/>
      <x:c r="I78" s="23"/>
      <x:c r="J78" s="26"/>
      <x:c r="K78" s="25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6"/>
      <x:c r="E79" s="27"/>
      <x:c r="F79" s="27"/>
      <x:c r="G79" s="23"/>
      <x:c r="H79" s="23"/>
      <x:c r="I79" s="23"/>
      <x:c r="J79" s="26"/>
      <x:c r="K79" s="25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6"/>
      <x:c r="E80" s="27"/>
      <x:c r="F80" s="27"/>
      <x:c r="G80" s="23"/>
      <x:c r="H80" s="23"/>
      <x:c r="I80" s="23"/>
      <x:c r="J80" s="26"/>
      <x:c r="K80" s="25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6"/>
      <x:c r="E81" s="27"/>
      <x:c r="F81" s="27"/>
      <x:c r="G81" s="23"/>
      <x:c r="H81" s="23"/>
      <x:c r="I81" s="23"/>
      <x:c r="J81" s="26"/>
      <x:c r="K81" s="25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6"/>
      <x:c r="E82" s="27"/>
      <x:c r="F82" s="27"/>
      <x:c r="G82" s="23"/>
      <x:c r="H82" s="23"/>
      <x:c r="I82" s="23"/>
      <x:c r="J82" s="26"/>
      <x:c r="K82" s="25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6"/>
      <x:c r="E83" s="27"/>
      <x:c r="F83" s="27"/>
      <x:c r="G83" s="23"/>
      <x:c r="H83" s="23"/>
      <x:c r="I83" s="23"/>
      <x:c r="J83" s="26"/>
      <x:c r="K83" s="25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6"/>
      <x:c r="E84" s="27"/>
      <x:c r="F84" s="27"/>
      <x:c r="G84" s="23"/>
      <x:c r="H84" s="23"/>
      <x:c r="I84" s="23"/>
      <x:c r="J84" s="26"/>
      <x:c r="K84" s="25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6"/>
      <x:c r="E85" s="27"/>
      <x:c r="F85" s="27"/>
      <x:c r="G85" s="23"/>
      <x:c r="H85" s="23"/>
      <x:c r="I85" s="23"/>
      <x:c r="J85" s="26"/>
      <x:c r="K85" s="25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6"/>
      <x:c r="E86" s="27"/>
      <x:c r="F86" s="27"/>
      <x:c r="G86" s="23"/>
      <x:c r="H86" s="23"/>
      <x:c r="I86" s="23"/>
      <x:c r="J86" s="26"/>
      <x:c r="K86" s="25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6"/>
      <x:c r="E87" s="27"/>
      <x:c r="F87" s="27"/>
      <x:c r="G87" s="23"/>
      <x:c r="H87" s="23"/>
      <x:c r="I87" s="23"/>
      <x:c r="J87" s="26"/>
      <x:c r="K87" s="25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6"/>
      <x:c r="E88" s="27"/>
      <x:c r="F88" s="27"/>
      <x:c r="G88" s="23"/>
      <x:c r="H88" s="23"/>
      <x:c r="I88" s="23"/>
      <x:c r="J88" s="26"/>
      <x:c r="K88" s="25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6"/>
      <x:c r="E89" s="27"/>
      <x:c r="F89" s="27"/>
      <x:c r="G89" s="23"/>
      <x:c r="H89" s="23"/>
      <x:c r="I89" s="23"/>
      <x:c r="J89" s="26"/>
      <x:c r="K89" s="25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6"/>
      <x:c r="E90" s="27"/>
      <x:c r="F90" s="27"/>
      <x:c r="G90" s="23"/>
      <x:c r="H90" s="23"/>
      <x:c r="I90" s="23"/>
      <x:c r="J90" s="26"/>
      <x:c r="K90" s="25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6"/>
      <x:c r="E91" s="27"/>
      <x:c r="F91" s="27"/>
      <x:c r="G91" s="23"/>
      <x:c r="H91" s="23"/>
      <x:c r="I91" s="23"/>
      <x:c r="J91" s="26"/>
      <x:c r="K91" s="25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6"/>
      <x:c r="E92" s="27"/>
      <x:c r="F92" s="27"/>
      <x:c r="G92" s="23"/>
      <x:c r="H92" s="23"/>
      <x:c r="I92" s="23"/>
      <x:c r="J92" s="26"/>
      <x:c r="K92" s="25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6"/>
      <x:c r="E93" s="27"/>
      <x:c r="F93" s="27"/>
      <x:c r="G93" s="23"/>
      <x:c r="H93" s="23"/>
      <x:c r="I93" s="23"/>
      <x:c r="J93" s="26"/>
      <x:c r="K93" s="25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6"/>
      <x:c r="E94" s="27"/>
      <x:c r="F94" s="27"/>
      <x:c r="G94" s="23"/>
      <x:c r="H94" s="23"/>
      <x:c r="I94" s="23"/>
      <x:c r="J94" s="26"/>
      <x:c r="K94" s="25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6"/>
      <x:c r="E95" s="27"/>
      <x:c r="F95" s="27"/>
      <x:c r="G95" s="23"/>
      <x:c r="H95" s="23"/>
      <x:c r="I95" s="23"/>
      <x:c r="J95" s="26"/>
      <x:c r="K95" s="25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6"/>
      <x:c r="E96" s="27"/>
      <x:c r="F96" s="27"/>
      <x:c r="G96" s="23"/>
      <x:c r="H96" s="23"/>
      <x:c r="I96" s="23"/>
      <x:c r="J96" s="26"/>
      <x:c r="K96" s="25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6"/>
      <x:c r="E97" s="27"/>
      <x:c r="F97" s="27"/>
      <x:c r="G97" s="23"/>
      <x:c r="H97" s="23"/>
      <x:c r="I97" s="23"/>
      <x:c r="J97" s="26"/>
      <x:c r="K97" s="25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6"/>
      <x:c r="E98" s="27"/>
      <x:c r="F98" s="27"/>
      <x:c r="G98" s="23"/>
      <x:c r="H98" s="23"/>
      <x:c r="I98" s="23"/>
      <x:c r="J98" s="26"/>
      <x:c r="K98" s="25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6"/>
      <x:c r="E99" s="27"/>
      <x:c r="F99" s="27"/>
      <x:c r="G99" s="23"/>
      <x:c r="H99" s="23"/>
      <x:c r="I99" s="23"/>
      <x:c r="J99" s="26"/>
      <x:c r="K99" s="25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6"/>
      <x:c r="E100" s="27"/>
      <x:c r="F100" s="27"/>
      <x:c r="G100" s="23"/>
      <x:c r="H100" s="23"/>
      <x:c r="I100" s="23"/>
      <x:c r="J100" s="26"/>
      <x:c r="K100" s="25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6"/>
      <x:c r="E101" s="27"/>
      <x:c r="F101" s="27"/>
      <x:c r="G101" s="23"/>
      <x:c r="H101" s="23"/>
      <x:c r="I101" s="23"/>
      <x:c r="J101" s="26"/>
      <x:c r="K101" s="25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6"/>
      <x:c r="E102" s="27"/>
      <x:c r="F102" s="27"/>
      <x:c r="G102" s="23"/>
      <x:c r="H102" s="23"/>
      <x:c r="I102" s="23"/>
      <x:c r="J102" s="26"/>
      <x:c r="K102" s="25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6"/>
      <x:c r="E103" s="27"/>
      <x:c r="F103" s="27"/>
      <x:c r="G103" s="23"/>
      <x:c r="H103" s="23"/>
      <x:c r="I103" s="23"/>
      <x:c r="J103" s="26"/>
      <x:c r="K103" s="25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6"/>
      <x:c r="E104" s="27"/>
      <x:c r="F104" s="27"/>
      <x:c r="G104" s="23"/>
      <x:c r="H104" s="23"/>
      <x:c r="I104" s="23"/>
      <x:c r="J104" s="26"/>
      <x:c r="K104" s="25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6"/>
      <x:c r="E105" s="27"/>
      <x:c r="F105" s="27"/>
      <x:c r="G105" s="23"/>
      <x:c r="H105" s="23"/>
      <x:c r="I105" s="23"/>
      <x:c r="J105" s="26"/>
      <x:c r="K105" s="25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6"/>
      <x:c r="E106" s="27"/>
      <x:c r="F106" s="27"/>
      <x:c r="G106" s="23"/>
      <x:c r="H106" s="23"/>
      <x:c r="I106" s="23"/>
      <x:c r="J106" s="26"/>
      <x:c r="K106" s="25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6"/>
      <x:c r="E107" s="27"/>
      <x:c r="F107" s="27"/>
      <x:c r="G107" s="23"/>
      <x:c r="H107" s="23"/>
      <x:c r="I107" s="23"/>
      <x:c r="J107" s="26"/>
      <x:c r="K107" s="25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6"/>
      <x:c r="E108" s="27"/>
      <x:c r="F108" s="27"/>
      <x:c r="G108" s="23"/>
      <x:c r="H108" s="23"/>
      <x:c r="I108" s="23"/>
      <x:c r="J108" s="26"/>
      <x:c r="K108" s="25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6"/>
      <x:c r="E109" s="27"/>
      <x:c r="F109" s="27"/>
      <x:c r="G109" s="23"/>
      <x:c r="H109" s="23"/>
      <x:c r="I109" s="23"/>
      <x:c r="J109" s="26"/>
      <x:c r="K109" s="25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6"/>
      <x:c r="E110" s="27"/>
      <x:c r="F110" s="27"/>
      <x:c r="G110" s="23"/>
      <x:c r="H110" s="23"/>
      <x:c r="I110" s="23"/>
      <x:c r="J110" s="26"/>
      <x:c r="K110" s="25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6"/>
      <x:c r="E111" s="27"/>
      <x:c r="F111" s="27"/>
      <x:c r="G111" s="23"/>
      <x:c r="H111" s="23"/>
      <x:c r="I111" s="23"/>
      <x:c r="J111" s="26"/>
      <x:c r="K111" s="25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6"/>
      <x:c r="E112" s="27"/>
      <x:c r="F112" s="27"/>
      <x:c r="G112" s="23"/>
      <x:c r="H112" s="23"/>
      <x:c r="I112" s="23"/>
      <x:c r="J112" s="26"/>
      <x:c r="K112" s="25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6"/>
      <x:c r="E113" s="27"/>
      <x:c r="F113" s="27"/>
      <x:c r="G113" s="23"/>
      <x:c r="H113" s="23"/>
      <x:c r="I113" s="23"/>
      <x:c r="J113" s="26"/>
      <x:c r="K113" s="25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6"/>
      <x:c r="E114" s="27"/>
      <x:c r="F114" s="27"/>
      <x:c r="G114" s="23"/>
      <x:c r="H114" s="23"/>
      <x:c r="I114" s="23"/>
      <x:c r="J114" s="26"/>
      <x:c r="K114" s="25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6"/>
      <x:c r="E115" s="27"/>
      <x:c r="F115" s="27"/>
      <x:c r="G115" s="23"/>
      <x:c r="H115" s="23"/>
      <x:c r="I115" s="23"/>
      <x:c r="J115" s="26"/>
      <x:c r="K115" s="25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6"/>
      <x:c r="E116" s="27"/>
      <x:c r="F116" s="27"/>
      <x:c r="G116" s="23"/>
      <x:c r="H116" s="23"/>
      <x:c r="I116" s="23"/>
      <x:c r="J116" s="26"/>
      <x:c r="K116" s="25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6"/>
      <x:c r="E117" s="27"/>
      <x:c r="F117" s="27"/>
      <x:c r="G117" s="23"/>
      <x:c r="H117" s="23"/>
      <x:c r="I117" s="23"/>
      <x:c r="J117" s="26"/>
      <x:c r="K117" s="25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calculated",K8&lt;&gt;"Allocation record entered",K8&lt;&gt;"Demand calculated",K8&lt;&gt;"Receipt recorded",K8&lt;&gt;"Quantity reconciliation recorded")</x:formula>
    </x:cfRule>
  </x:conditionalFormatting>
  <x:conditionalFormatting sqref="K68:K117">
    <x:cfRule type="expression" dxfId="5" priority="2">
      <x:formula>AND(K68&lt;&gt;"",K68&lt;&gt;"Recorded",K68&lt;&gt;"Linked",K68&lt;&gt;"Pieces and packs calculated",K68&lt;&gt;"Allocation record entered",K68&lt;&gt;"Demand calculated",K68&lt;&gt;"Receipt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f43814b389574b4a"/>
    <x:tablePart xmlns:r="http://schemas.openxmlformats.org/officeDocument/2006/relationships" r:id="R8f4d05349090448a"/>
  </x:tableParts>
</x:worksheet>
</file>